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1" sheetId="1" r:id="rId1"/>
    <sheet name="1a" sheetId="2" r:id="rId2"/>
    <sheet name="2" sheetId="3" r:id="rId3"/>
    <sheet name="2a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<sst xmlns="http://schemas.openxmlformats.org/spreadsheetml/2006/main" count="1540" uniqueCount="755">
  <si>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</si>
  <si>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</si>
  <si>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</si>
  <si>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</si>
  <si>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</si>
  <si>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</si>
  <si>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</si>
  <si>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</si>
  <si>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</si>
  <si>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</si>
  <si>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</si>
  <si>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</si>
  <si>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1. Ze sprzedaży</t>
  </si>
  <si>
    <t>2. Z dzierżawy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</si>
  <si>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</si>
  <si>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</si>
  <si>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</si>
  <si>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</si>
  <si>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</si>
  <si>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</si>
  <si>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</si>
  <si>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</si>
  <si>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</si>
  <si>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DOCHODY OGÓŁEM (A+B)</t>
  </si>
  <si>
    <t>(V+VI)</t>
  </si>
  <si>
    <t>(I+II+II+IV)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</si>
  <si>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</si>
  <si>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</si>
  <si>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</si>
  <si>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</si>
  <si>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</si>
  <si>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</si>
  <si>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</si>
  <si>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</si>
  <si>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</si>
  <si>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</si>
  <si>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</si>
  <si>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4, 6, 7, 8 wypełnia się tylko dla projektu</t>
    </r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</si>
  <si>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</si>
  <si>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</si>
  <si>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</si>
  <si>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</si>
  <si>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</si>
  <si>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</si>
  <si>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</si>
  <si>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</si>
  <si>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</si>
  <si>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</si>
  <si>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</si>
  <si>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</si>
  <si>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</si>
  <si>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</si>
  <si>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</si>
  <si>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</si>
  <si>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</si>
  <si>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</si>
  <si>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</si>
  <si>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</si>
  <si>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</si>
  <si>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</si>
  <si>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Środki specjalne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</si>
  <si>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</si>
  <si>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</si>
  <si>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</si>
  <si>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</si>
  <si>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</si>
  <si>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</si>
  <si>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</si>
  <si>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</si>
  <si>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</si>
  <si>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</si>
  <si>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</si>
  <si>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</si>
  <si>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</si>
  <si>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</si>
  <si>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</si>
  <si>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</si>
  <si>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</si>
  <si>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</si>
  <si>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</si>
  <si>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</si>
  <si>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</si>
  <si>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</si>
  <si>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</si>
  <si>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</si>
  <si>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</si>
  <si>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</si>
  <si>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</si>
  <si>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</si>
  <si>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</si>
  <si>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Szczegółowość wydatków bieżących w poszczególnych rozdziałach może być większa niż podano w przykładzie, np. w ramach dotacji można wyodrębnić dotacje przedmiotowe, podmiotowe i celowe.</t>
  </si>
  <si>
    <t>- wynagrodzenia i pochodne od wynagrodzeń,</t>
  </si>
  <si>
    <t>a) wydatki bieżące, w tym:</t>
  </si>
  <si>
    <t>- dotacje,</t>
  </si>
  <si>
    <t>b) wydatki majątkowe,</t>
  </si>
  <si>
    <t>Klasyfikacja</t>
  </si>
  <si>
    <t>RAZEM:</t>
  </si>
  <si>
    <t>*)</t>
  </si>
  <si>
    <t>dotyczy tylko projektu</t>
  </si>
  <si>
    <t>Planowane dochody</t>
  </si>
  <si>
    <t>Planowane wydatki</t>
  </si>
  <si>
    <t>Sprzedaż papierów wartościowych</t>
  </si>
  <si>
    <t>Nadwyżka budżetu z lat ubiegłych</t>
  </si>
  <si>
    <t>Wykup papierów wartościowych</t>
  </si>
  <si>
    <t>Spłata kredytu</t>
  </si>
  <si>
    <t>Przewidywany stan na koniec roku</t>
  </si>
  <si>
    <t>Wykonanie</t>
  </si>
  <si>
    <t>na koniec</t>
  </si>
  <si>
    <t>Łączna kwota długu na koniec roku budż.</t>
  </si>
  <si>
    <t>7.</t>
  </si>
  <si>
    <t>Dochody ogółem</t>
  </si>
  <si>
    <t>WYDATKI OGÓŁEM, Z TEGO:</t>
  </si>
  <si>
    <t xml:space="preserve"> </t>
  </si>
  <si>
    <t>- na obsługę długu j.s.t.,</t>
  </si>
  <si>
    <t>- z tytułu poręczeń i gwarancji udzielonych przez j.s.t.,</t>
  </si>
  <si>
    <t>Plany przychodów i wydatków zakładów budżetowych, gospodarstw</t>
  </si>
  <si>
    <t>Prognoza kwoty długu gminy</t>
  </si>
  <si>
    <t>Finansowanie</t>
  </si>
  <si>
    <t>Przychody ogółem:</t>
  </si>
  <si>
    <t>§ 952</t>
  </si>
  <si>
    <t xml:space="preserve">§ od 941 do 944 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</si>
  <si>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</si>
  <si>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</si>
  <si>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</si>
  <si>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</si>
  <si>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</si>
  <si>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</si>
  <si>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</si>
  <si>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</si>
  <si>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Pożyczki udzielone</t>
  </si>
  <si>
    <t>Spłaty pożyczek</t>
  </si>
  <si>
    <t>Wykup obligacjii samorządowych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</si>
  <si>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</si>
  <si>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</si>
  <si>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</si>
  <si>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</si>
  <si>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</si>
  <si>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</si>
  <si>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</si>
  <si>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</si>
  <si>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</si>
  <si>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</si>
  <si>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</si>
  <si>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</si>
  <si>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</si>
  <si>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</si>
  <si>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</si>
  <si>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</si>
  <si>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Dochody do przekazania do budżetu państwa lub budżetu j.s.t</t>
  </si>
  <si>
    <t>- na porozum.z organami adm. rządowej</t>
  </si>
  <si>
    <t>- na porozumienia i umowy z j.s.t.</t>
  </si>
  <si>
    <t>przychodów</t>
  </si>
  <si>
    <t xml:space="preserve">i rozchodów </t>
  </si>
  <si>
    <t xml:space="preserve">7. </t>
  </si>
  <si>
    <t>Rozdz.</t>
  </si>
  <si>
    <t xml:space="preserve">OGÓŁEM </t>
  </si>
  <si>
    <t>3. Podatek od środków</t>
  </si>
  <si>
    <t>5. Udział w podatku dochododowym</t>
  </si>
  <si>
    <t>7. Udział w podatku dochodowy</t>
  </si>
  <si>
    <t>5. Środki na finans. progr. ze źr. zagr.</t>
  </si>
  <si>
    <t>nie podlegające zwrotowi</t>
  </si>
  <si>
    <t>VI. Ogółem dotacje, z tego:</t>
  </si>
  <si>
    <t>- w tym wydatki inwestycyjne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</si>
  <si>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</si>
  <si>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</si>
  <si>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</si>
  <si>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</si>
  <si>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</si>
  <si>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</si>
  <si>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</si>
  <si>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>2004 r.</t>
  </si>
  <si>
    <t xml:space="preserve"> program</t>
  </si>
  <si>
    <t>Nadwyżka (1-2)</t>
  </si>
  <si>
    <t>Deficyt (1-2)</t>
  </si>
  <si>
    <t xml:space="preserve">Obligacje j.s.t. oraz związków komunal. </t>
  </si>
  <si>
    <t>Inne źródła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</si>
  <si>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</si>
  <si>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</si>
  <si>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</si>
  <si>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</si>
  <si>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</si>
  <si>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</si>
  <si>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</si>
  <si>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</si>
  <si>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4210 - Materiały i wyposażenie</t>
  </si>
  <si>
    <t>§ 4270 - Usługi materialne</t>
  </si>
  <si>
    <t>§ 4300 - Usługi niematerialne</t>
  </si>
  <si>
    <t>§ 2960 - Przelewy redystrybucyjne</t>
  </si>
  <si>
    <t>§ 6260 - Dotacje z funduszy celowych na real. inwestycji j.s.t.</t>
  </si>
  <si>
    <t>% udział długu j.s.t. w dochodach na koniec roku</t>
  </si>
  <si>
    <t>(w złotych)</t>
  </si>
  <si>
    <t>2005 r.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</si>
  <si>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</si>
  <si>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</si>
  <si>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</si>
  <si>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</si>
  <si>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</si>
  <si>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</si>
  <si>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</si>
  <si>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</si>
  <si>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4. Wpł.z karty podatk.§  0350</t>
  </si>
  <si>
    <t>4. Opłata skarbowa § 0410</t>
  </si>
  <si>
    <t>od osób prawnych § 0020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</si>
  <si>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</si>
  <si>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</si>
  <si>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</si>
  <si>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</si>
  <si>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</si>
  <si>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§ 2310-2330 lub 6610-6630</t>
  </si>
  <si>
    <t>Wydatki przeznaczone na realizację zadań z zakresu administracji rządowej</t>
  </si>
  <si>
    <t>Dochody przyznane z tyt. dotacji na realizację zadań z zakresu adm. rządowej</t>
  </si>
  <si>
    <t xml:space="preserve">1. </t>
  </si>
  <si>
    <t xml:space="preserve">1. umów z organami administracji rządowej </t>
  </si>
  <si>
    <t>2. porozumień z organami administracji rządowej</t>
  </si>
  <si>
    <t>1. umów z innymi jednostkami samorządu terytorialnego,</t>
  </si>
  <si>
    <t>2. porozumień z innymi jednostkami samorządu terytorialnego.</t>
  </si>
  <si>
    <t>Jednostka organizacyjna</t>
  </si>
  <si>
    <t>z programów UE</t>
  </si>
  <si>
    <t>realizująca zadanie</t>
  </si>
  <si>
    <t>program</t>
  </si>
  <si>
    <t>Wydatki związane z realizacją wieloletnich programów inwestycyjnych</t>
  </si>
  <si>
    <t>środki poch.</t>
  </si>
  <si>
    <t>ze środków</t>
  </si>
  <si>
    <t>UE</t>
  </si>
  <si>
    <t>Wydatki jednostek pomocniczych</t>
  </si>
  <si>
    <t>Nazwa jednostki pomocniczej</t>
  </si>
  <si>
    <t>OGÓŁEM:</t>
  </si>
  <si>
    <t>§ 991</t>
  </si>
  <si>
    <t>lub pieniężnych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</si>
  <si>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</si>
  <si>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</si>
  <si>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</si>
  <si>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</si>
  <si>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</si>
  <si>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</si>
  <si>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0690 - Różne opłaty</t>
  </si>
  <si>
    <t>§  0830 - Wpływy z usług</t>
  </si>
  <si>
    <r>
      <t>Plan dochodów budżetu gminy na 2005 r.</t>
    </r>
    <r>
      <rPr>
        <b/>
        <vertAlign val="superscript"/>
        <sz val="14"/>
        <rFont val="Arial CE"/>
        <family val="2"/>
      </rPr>
      <t>*)</t>
    </r>
  </si>
  <si>
    <t>za 2004 r.</t>
  </si>
  <si>
    <t>na 2005 r.</t>
  </si>
  <si>
    <t>Przewidywane wykonanie za 2004 r.</t>
  </si>
  <si>
    <t>Plan na 2005 r.</t>
  </si>
  <si>
    <t>Dochody i wydatki związane z realizacją zadań z zakresu administracji rządowej zleconych gminie i innych zadań zleconych ustawami w 2005 r.</t>
  </si>
  <si>
    <t>Dochody i wydatki w 2005 r., związane z realizacją zadań wspólnych realizowanych w drodze:</t>
  </si>
  <si>
    <t>Wydatki inwestycyjne gminy w roku budżetowym 2005</t>
  </si>
  <si>
    <t>(5+6+7+8)</t>
  </si>
  <si>
    <t>2007 r.</t>
  </si>
  <si>
    <t>(6+7+8+9)</t>
  </si>
  <si>
    <t>na rok budżetowy 2005</t>
  </si>
  <si>
    <t>Źródła sfinansowania deficytu lub rozdysponowanie nadwyżki budżetowej w 2005 r.</t>
  </si>
  <si>
    <t xml:space="preserve">Lokaty </t>
  </si>
  <si>
    <t>wykonanie 2004</t>
  </si>
  <si>
    <t>31.12.2004</t>
  </si>
  <si>
    <t xml:space="preserve"> pomocniczych, środków specjalnych na rok 2005</t>
  </si>
  <si>
    <t>pomocniczych, kalkulowane wg. stawek jednostkowych, w 2005 r.</t>
  </si>
  <si>
    <t>Dotacje dla samorządowych instytucji kultury w roku 2005</t>
  </si>
  <si>
    <t>Wykaz zadań własnych gminy zlecanych do realizacji podmiotom nie zaliczanym do sektora finansów publicznych i nie działających w celu osiągnięcia zysku w roku 2005</t>
  </si>
  <si>
    <t>Dotacje dla niepublicznych przedszkoli, szkół i placówek oświatowo-wychowawczych w roku 2005</t>
  </si>
  <si>
    <t>Inne dotacje udzielone w roku 2005</t>
  </si>
  <si>
    <t>Wydatki inwestycyjne</t>
  </si>
  <si>
    <t>..........................................</t>
  </si>
  <si>
    <t>pieczęć nagłówkowa</t>
  </si>
  <si>
    <t>Lp.</t>
  </si>
  <si>
    <t>Plan 2005</t>
  </si>
  <si>
    <t>Lata spłaty kredytu / pożyczki</t>
  </si>
  <si>
    <t>A.</t>
  </si>
  <si>
    <t>Dochody własne w tym:</t>
  </si>
  <si>
    <t>z podatków i opłat lokalnych</t>
  </si>
  <si>
    <t>z majątku gminy</t>
  </si>
  <si>
    <t xml:space="preserve">z udziału w podatkach </t>
  </si>
  <si>
    <t>B.</t>
  </si>
  <si>
    <t>Subwencje</t>
  </si>
  <si>
    <t>C.</t>
  </si>
  <si>
    <t>Dotacje celowe na zadania z zakresu admin. rządowej</t>
  </si>
  <si>
    <t xml:space="preserve">D. </t>
  </si>
  <si>
    <t>Dotacje celowe na zadania własne</t>
  </si>
  <si>
    <t>Wydatki ogółem</t>
  </si>
  <si>
    <t>Spłaty pożyczek i kredytów</t>
  </si>
  <si>
    <t>Spłata zaciągniętych pożyczek, kredytów</t>
  </si>
  <si>
    <t>w tym: spłata rat pożyczek, kredytów</t>
  </si>
  <si>
    <t>odsetki</t>
  </si>
  <si>
    <t>Spłata wnioskowanej pożyczki, kredytu</t>
  </si>
  <si>
    <t>w tym: spłata rat pożyczki, kredytu</t>
  </si>
  <si>
    <t>Wartość udzielonych poręczeń</t>
  </si>
  <si>
    <t>D.</t>
  </si>
  <si>
    <t>Wykup papierów wartościowych i dyskonto</t>
  </si>
  <si>
    <t>Wynik (I-II)</t>
  </si>
  <si>
    <t>V.</t>
  </si>
  <si>
    <t>Planowana, łączna kwota długu</t>
  </si>
  <si>
    <t>VI.</t>
  </si>
  <si>
    <t>Dług / dochody (%) (art.114ufp)</t>
  </si>
  <si>
    <t>VII.</t>
  </si>
  <si>
    <t>Spłaty rat i odsetek/dochody (%) (atr.113ufp)</t>
  </si>
  <si>
    <t>020</t>
  </si>
  <si>
    <t>02001</t>
  </si>
  <si>
    <t>0750</t>
  </si>
  <si>
    <t>600</t>
  </si>
  <si>
    <t>60016</t>
  </si>
  <si>
    <t>2700</t>
  </si>
  <si>
    <t>700</t>
  </si>
  <si>
    <t>70005</t>
  </si>
  <si>
    <t>0470</t>
  </si>
  <si>
    <t>0760</t>
  </si>
  <si>
    <t>0830</t>
  </si>
  <si>
    <t>0910</t>
  </si>
  <si>
    <t>710</t>
  </si>
  <si>
    <t>71035</t>
  </si>
  <si>
    <t>2020</t>
  </si>
  <si>
    <t>71095</t>
  </si>
  <si>
    <t>750</t>
  </si>
  <si>
    <t>75011</t>
  </si>
  <si>
    <t>2010</t>
  </si>
  <si>
    <t>75023</t>
  </si>
  <si>
    <t>0450</t>
  </si>
  <si>
    <t>2030</t>
  </si>
  <si>
    <t>751</t>
  </si>
  <si>
    <t>75101</t>
  </si>
  <si>
    <t>754</t>
  </si>
  <si>
    <t>756</t>
  </si>
  <si>
    <t>75601</t>
  </si>
  <si>
    <t>0350</t>
  </si>
  <si>
    <t>75615</t>
  </si>
  <si>
    <t>0310</t>
  </si>
  <si>
    <t>0320</t>
  </si>
  <si>
    <t>0330</t>
  </si>
  <si>
    <t>0340</t>
  </si>
  <si>
    <t>0360</t>
  </si>
  <si>
    <t>0370</t>
  </si>
  <si>
    <t>0430</t>
  </si>
  <si>
    <t>0490</t>
  </si>
  <si>
    <t>0500</t>
  </si>
  <si>
    <t>75618</t>
  </si>
  <si>
    <t>0410</t>
  </si>
  <si>
    <t>75621</t>
  </si>
  <si>
    <t>0010</t>
  </si>
  <si>
    <t>0020</t>
  </si>
  <si>
    <t>758</t>
  </si>
  <si>
    <t>75801</t>
  </si>
  <si>
    <t>2920</t>
  </si>
  <si>
    <t>75805</t>
  </si>
  <si>
    <t>75807</t>
  </si>
  <si>
    <t>801</t>
  </si>
  <si>
    <t>80101</t>
  </si>
  <si>
    <t>851</t>
  </si>
  <si>
    <t>85154</t>
  </si>
  <si>
    <t>0480</t>
  </si>
  <si>
    <t>852</t>
  </si>
  <si>
    <t>85212</t>
  </si>
  <si>
    <t>6310</t>
  </si>
  <si>
    <t>85213</t>
  </si>
  <si>
    <t>85214</t>
  </si>
  <si>
    <t>85216</t>
  </si>
  <si>
    <t>85219</t>
  </si>
  <si>
    <t>85228</t>
  </si>
  <si>
    <t>921</t>
  </si>
  <si>
    <t>92195</t>
  </si>
  <si>
    <t>Leśnictwo</t>
  </si>
  <si>
    <t>Gospodarka leśna</t>
  </si>
  <si>
    <t>Dochody z najmu i dzierżawy składników majątkowych jednostek samorządu terytorialnego (obwody łowieckie)</t>
  </si>
  <si>
    <t>Transport i łączność</t>
  </si>
  <si>
    <t>Drogi publiczne i gminne</t>
  </si>
  <si>
    <t>Gospodarka mieszkaniowa</t>
  </si>
  <si>
    <t>Gospodarka gruntami i nieruchomościami</t>
  </si>
  <si>
    <t>Wpływ z tytułu przekształcenia prawa użytkownika wieczystego przysługującego osobom fizycznym w prawo własności.</t>
  </si>
  <si>
    <t>Wpływy ze sprzedaży składników majątkowych</t>
  </si>
  <si>
    <t>odetki od nieterminowych wplat (podatków i opłat)</t>
  </si>
  <si>
    <t>Działalność usługowa</t>
  </si>
  <si>
    <t>Cmentarze</t>
  </si>
  <si>
    <t>Pozostała działalność</t>
  </si>
  <si>
    <t>Wpływy z usług (sprzedaż i rezerwacja miejsc na cmentarzu)</t>
  </si>
  <si>
    <t>Administracja publiczna</t>
  </si>
  <si>
    <t>Urzędy Wojewódzkie</t>
  </si>
  <si>
    <t>Dotacje celowe otrzymane z budżetu państwa na realizację zadań bieżących z zakresu administracji rządowej zleconych gminie (zadania zlecone, USC, Ew. Ludn., dowody osobiste)</t>
  </si>
  <si>
    <t>Urzędy Gmin</t>
  </si>
  <si>
    <t>Dotacje celowe otrzymane z budżetu państwa na realizację własnych zadań bieżących gminy(przewodnik - fundacja polsko-niemiecka)</t>
  </si>
  <si>
    <t>Środki na dofinansowanie własnych zadań bieżących gmin pozyskane z innych źródeł (promocja przewodnika po gminie)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</si>
  <si>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</si>
  <si>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</si>
  <si>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zleconych gminie (rejestr wyborców)</t>
  </si>
  <si>
    <t>Wybory do Parlamentu Europejskiego</t>
  </si>
  <si>
    <t>Dotacje celowe otrzymane z budżetu państwa na realizację zadań bieżących z zakresu administracji rządowej zleconych gminie (koszty wyborów do PE)</t>
  </si>
  <si>
    <t>Bezpieczeństwo publiczne i ochrona przeciwpożarowa</t>
  </si>
  <si>
    <t>Obrona cywilna</t>
  </si>
  <si>
    <t xml:space="preserve">Dotacje celowe otrzymane z budżetu państwa na realizację zadań bieżących z zakresu administracji rządowej zleconych gminie </t>
  </si>
  <si>
    <t>Dochody od osób prawnych, od osób fizycznych i od innych jednostek nie posiadających osobowości prawnej oraz wydatki związane z ich poborem</t>
  </si>
  <si>
    <t>Wpływy z podatku dochodowego od osób fizycznych (udziały gmin w dochodach z podatku)</t>
  </si>
  <si>
    <t>Podatek od działalności gospodarczej osób fizycznych opłacanych w formie karty podatkowej</t>
  </si>
  <si>
    <t>Odetki od nieterminowych oplat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</si>
  <si>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</si>
  <si>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</si>
  <si>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</si>
  <si>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</si>
  <si>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</si>
  <si>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Wpływy z opłaty administracyjnej za czynności urzędowe</t>
  </si>
  <si>
    <t>Wpływy z innych opłat lokalnych</t>
  </si>
  <si>
    <t>Podatek od czynności cywilnoprawnych</t>
  </si>
  <si>
    <t>Odsetki z tytułu nieterminowych wpłat podatków i opłat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</si>
  <si>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</si>
  <si>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</si>
  <si>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</si>
  <si>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</si>
  <si>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</si>
  <si>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</si>
  <si>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</si>
  <si>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</si>
  <si>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rekompensująca subwencje ogólne dla gmin</t>
  </si>
  <si>
    <t>Część wyrównawcza subwencji ogólnej  dla gmin</t>
  </si>
  <si>
    <t>Różne  rozliczenia finansowe (urzędy skarbowe - potrącenia prowizji)</t>
  </si>
  <si>
    <t>Podatek z karty podatkowej</t>
  </si>
  <si>
    <t>Podatek od czynności cywilnoprwanych</t>
  </si>
  <si>
    <t>Odsetki od nieterminowych wpłat podatkowych</t>
  </si>
  <si>
    <t>Oświata i wychowanie</t>
  </si>
  <si>
    <t>Szkoły Podstawowe</t>
  </si>
  <si>
    <t>Dotacje celowe otrzymane z budżetu państawa na realizacje własnych zadań bieżących gminy (wyprawka dla klas pierwszych)</t>
  </si>
  <si>
    <t>Przedszkola</t>
  </si>
  <si>
    <t>Wpływy z usług (odpłatność za wyżywienie dzieci)</t>
  </si>
  <si>
    <t>Dotacje celowe otrzymane z budżetu państawa na realizacje własnych zadań bieżących gminy (wynagrodzenia komisji kwalifikacyjnej dot. awansu zawodowego nauczycieli)</t>
  </si>
  <si>
    <t>Ochrona zdrowia</t>
  </si>
  <si>
    <t>Przeciwdziałanie alkoholizmowi</t>
  </si>
  <si>
    <t>Wpływy z opłat za zezwolenia na sprzedaż alkoholu</t>
  </si>
  <si>
    <t>Pomoc społeczna</t>
  </si>
  <si>
    <t>Swiadczenia rodzinne oraz składki na ubezpieczenie emerytalne i rentowe z ubezpieczenia społecznego</t>
  </si>
  <si>
    <t>Dotacje celowe otrzymane z budżetu państawa na relaizacje zadań bieżących z zakresu administracji (w tym wynagrodzenia i pochodne osób zatrudnionych)</t>
  </si>
  <si>
    <t>Dotacje celowe przekazane z budżetu państwa na inwestycje i zakupy inwestycyjne z zakresu administracji rzadowej oraz innych zadań zleconych gminom ustawami (wyposażenie stanowiska pracy w komputer i oprogramowanie)</t>
  </si>
  <si>
    <t>Składki na ubezpieczenia zdrowotne opłącane za osoby pobierające niektóre świadczenia z pomocy społecznej</t>
  </si>
  <si>
    <t>Dotacje celowe otrzymane z budżetu państwa na realizację zadań bieżących z zakresu administracji rządowej zleconych gminie</t>
  </si>
  <si>
    <t>Zasiłki i pomoc w naturze oraz skłądki na ubezpieczenie społeczne</t>
  </si>
  <si>
    <t>Zasiłki rodzinne, pielęgnacyjne i wychowawcze</t>
  </si>
  <si>
    <t>Ośrodki pomocy społecznej</t>
  </si>
  <si>
    <t>Dotacje celowe otrzymane z budżetu państwa na realizację zadań bieżących z zakresu administracji rządowej zleconych gminie (utrzymanie MGOPS)</t>
  </si>
  <si>
    <t>Dotacje celowe otrzymane z budżetu państawa na realizacje własnych zadań bieżących gminy (utrzymanie MGOPS)</t>
  </si>
  <si>
    <t>Usługi opiekuńcze i specjalistyczne usługi opiekuńcze</t>
  </si>
  <si>
    <t>Wpływy z usług (opłaty za usługi)</t>
  </si>
  <si>
    <t>Dotacje celowe otrzymane z budżetu państwa na relaizację własnych zadań bieżących gminy (dozywianie dzieci)</t>
  </si>
  <si>
    <t>Środki na dofinansowanie własnych zadań bieżących gminy pozyskane z innych źródeł (dożywianie dzieci - ANRSP)</t>
  </si>
  <si>
    <t>Gospodarka Komunalna i ochrona środowiska</t>
  </si>
  <si>
    <t>Oświetlenie ulic,placów i dróg</t>
  </si>
  <si>
    <t>Dotacje celowe otrzymane z budzetu państwa na realizację zadań bieżących z zakresu administracji rządowej oraz innych zadań zleconych gminie ustawami (oświetlenie ulic)</t>
  </si>
  <si>
    <t>Kultura i ochrona dziedzictwa narodowego</t>
  </si>
  <si>
    <t>Wpływy z usług (działalność Domu Kultury i Biblioteki)</t>
  </si>
  <si>
    <t>-</t>
  </si>
  <si>
    <t>Paragraf</t>
  </si>
  <si>
    <t>010</t>
  </si>
  <si>
    <t>Rolnictwo i łowiectwo</t>
  </si>
  <si>
    <t>01002</t>
  </si>
  <si>
    <t>Ośrodki Doradztwa Rolniczego</t>
  </si>
  <si>
    <t>4300</t>
  </si>
  <si>
    <t>01010</t>
  </si>
  <si>
    <t>Infrastruktura wodociągowa i sanitacja wsi</t>
  </si>
  <si>
    <t>4590</t>
  </si>
  <si>
    <t>6050</t>
  </si>
  <si>
    <t>01095</t>
  </si>
  <si>
    <t>01030</t>
  </si>
  <si>
    <t>Izby Rolnicze</t>
  </si>
  <si>
    <t>4430</t>
  </si>
  <si>
    <t>Drogi publiczne gminne, w tym wydatki bieżące</t>
  </si>
  <si>
    <t>70095</t>
  </si>
  <si>
    <t>Zakup usług pozostałych</t>
  </si>
  <si>
    <t>71004</t>
  </si>
  <si>
    <t>Plany zagospodarowania przestrzennego</t>
  </si>
  <si>
    <t>71014</t>
  </si>
  <si>
    <t>Opracowanie geodezyjne i kartograficzne</t>
  </si>
  <si>
    <t>Urzędy Wojewódzkie (zadania zlecone: USC, Ew. Ludn., Dowody Osobiste)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</si>
  <si>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</si>
  <si>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</si>
  <si>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</si>
  <si>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</si>
  <si>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</si>
  <si>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</si>
  <si>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</si>
  <si>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</si>
  <si>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</si>
  <si>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</si>
  <si>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75022</t>
  </si>
  <si>
    <t>Rady gmin</t>
  </si>
  <si>
    <t>3030</t>
  </si>
  <si>
    <t>Urzędy gmin</t>
  </si>
  <si>
    <t>4140</t>
  </si>
  <si>
    <t>Wpłaty na PFRON</t>
  </si>
  <si>
    <t>4210</t>
  </si>
  <si>
    <t>Zakup materiałów i wyposażenia( w tym F. Burmistrza-13.000)</t>
  </si>
  <si>
    <t>4260</t>
  </si>
  <si>
    <t>Zakup energii</t>
  </si>
  <si>
    <t>4410</t>
  </si>
  <si>
    <t>Podróże krajowe służbowe</t>
  </si>
  <si>
    <t>6060</t>
  </si>
  <si>
    <t>Wydatki na zakupy inwestycyjne jednostek budżetowych (zakup komputerów i programów)</t>
  </si>
  <si>
    <t>75113</t>
  </si>
  <si>
    <t>Różne wydatki na rzecz osób fizycznych</t>
  </si>
  <si>
    <t>Zakup materiałów i wyposażenia</t>
  </si>
  <si>
    <t>75405</t>
  </si>
  <si>
    <t>Komendy Powiatowe Policji</t>
  </si>
  <si>
    <t>6610</t>
  </si>
  <si>
    <t>Dotacje celowe przekazane gminie na inwestycje i zakupy inwestycyjne realizowane na podstawie porozumienia między JST</t>
  </si>
  <si>
    <t>75412</t>
  </si>
  <si>
    <t>Ochotnicze straże pożarne</t>
  </si>
  <si>
    <t>Różne opłaty i składki</t>
  </si>
  <si>
    <t>Wydatki na zakupy inwestycyjne jednostek budżetowych</t>
  </si>
  <si>
    <t>Dochody od osób prawnych, od osób fizycznych i od innych jednostek nieposiadających osobowości prawnej oraz wydatki związane z ich poborem</t>
  </si>
  <si>
    <t>75647</t>
  </si>
  <si>
    <t>Pobór podatków, opłat i nieopodatkowanych należności budżetowych</t>
  </si>
  <si>
    <t>4100</t>
  </si>
  <si>
    <t>Wynagrodzenia agencyjo - prowizyjne (Sołtysi - 3% od zebranych podatków)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</si>
  <si>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</si>
  <si>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</si>
  <si>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</si>
  <si>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</si>
  <si>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</si>
  <si>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 xml:space="preserve"> Odsetki od krajowych skarbowych popierów wartościowych oraz pożyczek i kredytów</t>
  </si>
  <si>
    <t>75704</t>
  </si>
  <si>
    <t>Rozliczenie z tytułu poręczeń i gwarancji udzielonych przez jednostkę samorządu terytorialnego</t>
  </si>
  <si>
    <t>8020</t>
  </si>
  <si>
    <t>Wypłaty z tytułu poręczeń spłaty krajowych kredytów bankowych (poręczenia na rzecz Banku Śląskiego za OSM)</t>
  </si>
  <si>
    <t>Szkoły podstawowe</t>
  </si>
  <si>
    <t>3020</t>
  </si>
  <si>
    <t>Nagrody i wydatki osobowe nie zaliczone do wynagrodzeń</t>
  </si>
  <si>
    <t>Wynagrodzenia osobowe pracowników (33 014 zł - podatek od wynagrodzeń COKiS)</t>
  </si>
  <si>
    <t>Zakup materiałów i wyposażenia (36 986 zł - COKiS)</t>
  </si>
  <si>
    <t>4240</t>
  </si>
  <si>
    <t>Zakup pomocy naukowych, dydaktycznych i książek</t>
  </si>
  <si>
    <t>Zakup energii (50 000 zł - COKiS)</t>
  </si>
  <si>
    <t>4270</t>
  </si>
  <si>
    <t>Zakup usług remontowych (remont dachu SP Pieniężno)</t>
  </si>
  <si>
    <t>Zakup usług pozostałych (80 001 zł - COKiS)</t>
  </si>
  <si>
    <t>80104</t>
  </si>
  <si>
    <t>4220</t>
  </si>
  <si>
    <t xml:space="preserve">Zakup środków żywności </t>
  </si>
  <si>
    <t xml:space="preserve">Zakup energii </t>
  </si>
  <si>
    <t>Zakup usług remontowych</t>
  </si>
  <si>
    <t>4280</t>
  </si>
  <si>
    <t>Zakup usług zdrowotnych</t>
  </si>
  <si>
    <t>Wydatki na zakupy inwestycyjne</t>
  </si>
  <si>
    <t>80110</t>
  </si>
  <si>
    <t xml:space="preserve">Gimnazja </t>
  </si>
  <si>
    <t>2910</t>
  </si>
  <si>
    <t>Zwrot dotacji wykorzystanej w nadmiernej wysokości</t>
  </si>
  <si>
    <t xml:space="preserve">zakup usług pozostałych </t>
  </si>
  <si>
    <t>Różne opłaty i składki (ubezpieczenie budynków, wyposażenie)</t>
  </si>
  <si>
    <t>80113</t>
  </si>
  <si>
    <t>Dowożenie uczniów do szkół</t>
  </si>
  <si>
    <t>4600</t>
  </si>
  <si>
    <t>Kary i odszkodowania wypłacane na rzecz osób prawnych</t>
  </si>
  <si>
    <t>80146</t>
  </si>
  <si>
    <t xml:space="preserve">Dokształcanie i doskonalenie nauczycieli </t>
  </si>
  <si>
    <t>80195</t>
  </si>
  <si>
    <t>Zakup usług pozostałych (wynagrodzenia komisji kwalifikacyjnej ds. awansu zawodowego nauczycieli)</t>
  </si>
  <si>
    <t>Przeciwdziałanie alkoholizmowi (wydawanie zezwoleń na sprzedaż napojów alkoholowych)</t>
  </si>
  <si>
    <t>Krajowe podróże słuzbowe</t>
  </si>
  <si>
    <t xml:space="preserve">Pomoc Społeczna </t>
  </si>
  <si>
    <t>85202</t>
  </si>
  <si>
    <t>Domy Pomocy Społecznej</t>
  </si>
  <si>
    <t>3110</t>
  </si>
  <si>
    <t>Świadczenia społeczne (opłaty za pobyt)</t>
  </si>
  <si>
    <t>Świadczenia rodzinne oraz składki na bezpieczenie emerytalne i rentowe z ubezpieczenia społecznego</t>
  </si>
  <si>
    <t>Świadczenia społeczne</t>
  </si>
  <si>
    <t>Dodatkowe wynagrodzenie roczne</t>
  </si>
  <si>
    <t>Zakładowy Fundusz Świadczeń Socjalnych</t>
  </si>
  <si>
    <t>Składki na ubezpieczenia zdrowotne za osoby pobierające świadczenia, w tym bieżące</t>
  </si>
  <si>
    <t>4130</t>
  </si>
  <si>
    <t>Składki na ubezpieczenie społeczne</t>
  </si>
  <si>
    <t>Zasiłki i pomoc  w naturze oraz składki na ubezpieczenia społeczne i zdrowotne</t>
  </si>
  <si>
    <t>85215</t>
  </si>
  <si>
    <t>Dodatki mieszkaniowe, w tym wydatki bieżące</t>
  </si>
  <si>
    <t>Zasiłki rodzinne, pielęgnacyjne i wychowawcze, w tym wydatki bieżące</t>
  </si>
  <si>
    <t xml:space="preserve">Ośrodki pomocy społecznej </t>
  </si>
  <si>
    <t>Usługi opiekuńcze</t>
  </si>
  <si>
    <t>Wynagrodzenie osobowe pracowników</t>
  </si>
  <si>
    <t>Skłądki na Fundusz Pracy</t>
  </si>
  <si>
    <t>Składki na ubezpieczenie zdrowotne</t>
  </si>
  <si>
    <t>85295</t>
  </si>
  <si>
    <t>Pozostała działalność, w tym wydatki bieżące</t>
  </si>
  <si>
    <t>900</t>
  </si>
  <si>
    <t>Gospodarka komunalna i ochrona środowiska</t>
  </si>
  <si>
    <t>90003</t>
  </si>
  <si>
    <t>Oczyszczanie miast i wsi</t>
  </si>
  <si>
    <t>90004</t>
  </si>
  <si>
    <t>Utrzymanie zieleni w miastach i gminie</t>
  </si>
  <si>
    <t>90015</t>
  </si>
  <si>
    <t>90095</t>
  </si>
  <si>
    <t>Pozostała  działalność</t>
  </si>
  <si>
    <t>Różne opłaty i składki (ubezpieczenie budynków komunalnych)</t>
  </si>
  <si>
    <t>Kary i oddszkodowania wypłacone na rzecz osób prawnych (kary za środowisko)</t>
  </si>
  <si>
    <t>92109</t>
  </si>
  <si>
    <t>Domy i Ośrodki Kultury, świetlice i kluby</t>
  </si>
  <si>
    <t>92116</t>
  </si>
  <si>
    <t xml:space="preserve">Biblioteka </t>
  </si>
  <si>
    <t>926</t>
  </si>
  <si>
    <t>Kultura fizyczna i sport</t>
  </si>
  <si>
    <t>92605</t>
  </si>
  <si>
    <t>Zadania w zakresie kultury fizycznej i sportu</t>
  </si>
  <si>
    <t>2830</t>
  </si>
  <si>
    <t>Dotacja celowa z budżetu na finasowanie lub dofinansowanie zadań zleconych do realizacji pozostałym jednostkom niezaliczonym do sektora finansów publicznych</t>
  </si>
  <si>
    <t>Wydatki budżetu gminy na rok 2005</t>
  </si>
  <si>
    <t>Administracja   publiczna</t>
  </si>
  <si>
    <t>2350</t>
  </si>
  <si>
    <t>Dochody budzetu państwa związane z realizacją zadań zleconych jednostkom samorządu</t>
  </si>
  <si>
    <t>Dotacja celowa otrzymana z budżetu na realizację zadań bieżących z zakresu administracji rządowej zleconych gminie</t>
  </si>
  <si>
    <t>Urzędy naczelnych organów władzy państwowej,kontroli i ochrony prawa oraz sądownictwa</t>
  </si>
  <si>
    <t>Dotacje celowe otrzymane z budzetu państwa na realizację własnych zadań bieżących gminy</t>
  </si>
  <si>
    <t>Świadczenia rodzinne oraz składki na ubezpieczenie emerytalne i rentowe z ubezpieczenia społecznego</t>
  </si>
  <si>
    <t>Żwiadczenia społeczne</t>
  </si>
  <si>
    <t>Skladki na ubezpieczenie społeczne</t>
  </si>
  <si>
    <t>Skladki na fundusz pracy</t>
  </si>
  <si>
    <t>Zakup materiałów i wyposazenia</t>
  </si>
  <si>
    <t>Składki na ubezpieczenie zdrowotne opłacane za osoby pobierajace niektóre świadczenia z pomocy społecznej</t>
  </si>
  <si>
    <t>Zasiłki i pomoc w naturze oraz składki na ubezpieczenie społeczne</t>
  </si>
  <si>
    <t>Składki na ubezpiecznie społeczne</t>
  </si>
  <si>
    <t>Wodciąg wiejski Łajsy-Łoźnik</t>
  </si>
  <si>
    <t>Budowa mostu (Bornity)</t>
  </si>
  <si>
    <t>Budowa wodociągu Generalska Pieniężno</t>
  </si>
  <si>
    <t>Gmina Pieniężno</t>
  </si>
  <si>
    <t xml:space="preserve">Zakup sprzętu komputerowego wraz z oprogramowaniem </t>
  </si>
  <si>
    <t>Miejsko-Gminny Ośrodek Kultury w Pieniężnie</t>
  </si>
  <si>
    <t>Biblioteka Miejska</t>
  </si>
  <si>
    <t>Priorytety:</t>
  </si>
  <si>
    <t>1. sport i kultura fizyczna</t>
  </si>
  <si>
    <t>2. upowszechnianie kultury i sztuki</t>
  </si>
  <si>
    <t>3. działania edukacyjne</t>
  </si>
  <si>
    <t>5. wyrównanie szans niepełnosprawnych dzieci i młodzieży</t>
  </si>
  <si>
    <t xml:space="preserve">4. turystyka i aktywny wypoczynek dzieci i młodzieży </t>
  </si>
  <si>
    <t>6. ekologia i ochrona środowiska</t>
  </si>
  <si>
    <t>77590</t>
  </si>
  <si>
    <t>36000</t>
  </si>
  <si>
    <t xml:space="preserve">Obrona cywilna </t>
  </si>
  <si>
    <t>75414</t>
  </si>
  <si>
    <t xml:space="preserve">Bezpieczeństwo publiczne i ochrona przeciwpożarowa </t>
  </si>
  <si>
    <t>4290</t>
  </si>
  <si>
    <t xml:space="preserve">Zakup świadczeń zdrowotnych dla osób nieobjętych obowiązkiem ubezpieczenia zdrowotnego </t>
  </si>
  <si>
    <t>0870</t>
  </si>
  <si>
    <t xml:space="preserve">Dotacje celowe otrzymane z budżetu państwa na zadania bieżące realizowane przez gminę  na podstawie porozumień z organami   administracji rządowej  </t>
  </si>
  <si>
    <t>Dotacje otrzymane z budżetu państwa na realizację własnych zadań bieżących gminy (dowożenie dzieci)</t>
  </si>
  <si>
    <t xml:space="preserve">Dotacje celowe otrzymane z budżetu państawa na realizacje własnych zadań bieżących gminy </t>
  </si>
  <si>
    <t>Składki na ubezpieczenia społeczne (1 300 000 zł + 294 000 zł - COKiS zobowiązania 2004 r.(ukł. rat. COKIS 33215 + ukł. rat. BOKIT 237834)</t>
  </si>
  <si>
    <t>Odpis na zakładowy fundusz świadczeń socjalnych  +zobowiązanie ZFŚS 2003 r.- 66 261,-</t>
  </si>
  <si>
    <t>Zakup energii +zobowiązania 2004 r.(konserwacja oświetlenia 22 000)</t>
  </si>
  <si>
    <t>Zakup usług pozostałych (Lidzbarska 2 i 4 - 140 000 zł+,  awarie budynków 8501zł )</t>
  </si>
  <si>
    <t>80000</t>
  </si>
  <si>
    <t>3.555.000</t>
  </si>
  <si>
    <t>5.650.000</t>
  </si>
  <si>
    <t>5.700.000</t>
  </si>
  <si>
    <t>5.750.000</t>
  </si>
  <si>
    <t>5.800.000</t>
  </si>
  <si>
    <t>5.850.000</t>
  </si>
  <si>
    <t>10.948.000</t>
  </si>
  <si>
    <t>11.118.000</t>
  </si>
  <si>
    <t>11.172.000</t>
  </si>
  <si>
    <t>11.206.000</t>
  </si>
  <si>
    <t>11.477.000</t>
  </si>
  <si>
    <t>10.138.000</t>
  </si>
  <si>
    <t>10.172.000</t>
  </si>
  <si>
    <t>10.206.000</t>
  </si>
  <si>
    <t>10.427.000</t>
  </si>
  <si>
    <t>980.000</t>
  </si>
  <si>
    <t>1.000.000</t>
  </si>
  <si>
    <t>1.050.000</t>
  </si>
  <si>
    <t>545.900</t>
  </si>
  <si>
    <t>395.900</t>
  </si>
  <si>
    <t>372.500</t>
  </si>
  <si>
    <t>252.600</t>
  </si>
  <si>
    <t>630.900</t>
  </si>
  <si>
    <t>465.900</t>
  </si>
  <si>
    <t>429.500</t>
  </si>
  <si>
    <t>293.600</t>
  </si>
  <si>
    <t>90.000</t>
  </si>
  <si>
    <t>85.000</t>
  </si>
  <si>
    <t>70.000</t>
  </si>
  <si>
    <t>57.000</t>
  </si>
  <si>
    <t>41.000</t>
  </si>
  <si>
    <t>2.000</t>
  </si>
  <si>
    <t>Pieniężno, dnia......................</t>
  </si>
  <si>
    <t>6208856</t>
  </si>
  <si>
    <t>Sytuacja Finansowa Gminy Pieniężno</t>
  </si>
  <si>
    <t xml:space="preserve">          -</t>
  </si>
  <si>
    <t>262268</t>
  </si>
  <si>
    <t>857.246</t>
  </si>
  <si>
    <t>3.460.000</t>
  </si>
  <si>
    <t>3.480.000</t>
  </si>
  <si>
    <t>3.595.000</t>
  </si>
  <si>
    <t>400.000</t>
  </si>
  <si>
    <t>865.000</t>
  </si>
  <si>
    <t>860.000</t>
  </si>
  <si>
    <t>859.000</t>
  </si>
  <si>
    <t>857.300</t>
  </si>
  <si>
    <t>1.700.000</t>
  </si>
  <si>
    <t>1600.000</t>
  </si>
  <si>
    <t>1500.000</t>
  </si>
  <si>
    <t>1.200.000</t>
  </si>
  <si>
    <t>180.000</t>
  </si>
  <si>
    <t>142.940</t>
  </si>
  <si>
    <t>składki na ubezpieczenie zdrowotne</t>
  </si>
  <si>
    <t>Zakup świadczeń zdrowotnych</t>
  </si>
  <si>
    <t>Zakup świadczeń zdrowotnych dla osób nieobjętych obowiązkowym ubezpieczeniem zdrowotnym</t>
  </si>
  <si>
    <t>Świadczenia społeczne - zobowiązania 2004 r. (dodatki mieszkaniowe 131537)</t>
  </si>
  <si>
    <t>Zakup usług pozostałych( ocena gleb), tym :wydatki bieżące</t>
  </si>
  <si>
    <t>Kary i odszkodowania wypłacane na rzecz osób fizycznych(odszkodowania wypłacane rolnikom), w tym wydatki bieżące</t>
  </si>
  <si>
    <t>Zakup usług pozostałych( pozostałe wydatki na rzecz wsi-pompowanie szamb), wtym wydatki bieżące</t>
  </si>
  <si>
    <t>Różne opłaty i składki( odpis na działalność Izb Rolniczych) 2%, wtym wydatki bieżące</t>
  </si>
  <si>
    <t>Zakup usług pozostałych( bieżące utrzymanie budynków komunalnych-administracja), wtym wydatki bieżące</t>
  </si>
  <si>
    <t>Zakup usług pozostałych, wtym wydatki bieżące</t>
  </si>
  <si>
    <t>Zakup usług pozostałych (plany miejscowe  +decyzje+ komisje +plany rozp.75600), wtym wydatki bieżące</t>
  </si>
  <si>
    <t>Zakup usług pozostałych (wypisy i wyrysy), wtym wydatki bieżące</t>
  </si>
  <si>
    <t>Urzędy Wojewódzkie (zadania zlecone: USC, Ew. Ludn., Dowody Osobiste), wtym wydatki bieżące</t>
  </si>
  <si>
    <t>Różne wydatki na rzecz osób fizycznych (diety radnych, sołtysów), wtym wydatki bieżące</t>
  </si>
  <si>
    <t>Urzędy gmin, w tym</t>
  </si>
  <si>
    <t>w tym wydatki bieżące</t>
  </si>
  <si>
    <t>wydatki bieżące</t>
  </si>
  <si>
    <t>Zakup materiałów i wyposażenia (rejestr wyborców), wtym wydatki bieżące</t>
  </si>
  <si>
    <t>Wybory do Parlamentu Europejskiego, wtym wydatki bieżące</t>
  </si>
  <si>
    <t>w tym :wydatki bieżące</t>
  </si>
  <si>
    <t>Zakup materiałów i wyposażenia, wtym wydatki bieżące</t>
  </si>
  <si>
    <t>wtym wydatki bieżące</t>
  </si>
  <si>
    <t>Zakup materiałów i wyposażenia (świetlice wiejskie),wtym wydatki bieżące</t>
  </si>
  <si>
    <t>Usługi opiekuńcze, wtym wydatki bieżące</t>
  </si>
  <si>
    <t>Ośrodki pomocy społecznej , wtym wydatki bieżące</t>
  </si>
  <si>
    <t>Składki na ubezpieczenia zdrowotne za osoby pobierające świadczenia, w tym  wydatki bieżące</t>
  </si>
  <si>
    <t xml:space="preserve">Zakup usług pozostałych  </t>
  </si>
  <si>
    <t>w tym wydatki majątkowe, wtym inwestycyjne</t>
  </si>
  <si>
    <t>wtym wydatki majątkowe, wtym inwestycyjne</t>
  </si>
  <si>
    <t>wtym wydatki majatkowe, wtym inwestycyjne</t>
  </si>
  <si>
    <t>Gospodarka mieszkaniowa, wtym wydatki bieżące</t>
  </si>
  <si>
    <t>Działalność usługowa, wtym wydatki bieżące</t>
  </si>
  <si>
    <t xml:space="preserve">Zakup usług pozostałych- odśnieżanie 20 000 remonty i profilowanie dróg 20000,) </t>
  </si>
  <si>
    <t>6290</t>
  </si>
  <si>
    <t>Środki na dofinansowanie własnych inwestycji gminnych pozyskane z innych źródeł (drogi + mosty)</t>
  </si>
  <si>
    <t>Wpływy z podatku rolnego, podatku leśnego, podatku od czynności cywilno-prawnych,  oraz podatków i opłat lokalnych od osób prawnych i  innych jednostek organizacyjnych (dochody własne gmin)</t>
  </si>
  <si>
    <t>Wpływy z podatku rolnego, podatku leśnego, podatku od czynności cywilno-prawnych, podatku od spadków i darowizn oraz podatków i opłat lokalnych od osób fizycznych</t>
  </si>
  <si>
    <t>75616</t>
  </si>
  <si>
    <t>2480</t>
  </si>
  <si>
    <t>Dotacja podmiotowa z budżetu dla samorządowej instytucji kultury</t>
  </si>
  <si>
    <t>Odbudowa Ratusza Staromiejskiego w Pieniężnie</t>
  </si>
  <si>
    <t>Dochody z najmu i dzierżawy składników majątkowych jednostek samorządu terytorialnego (w tym należności 98 948 zł)</t>
  </si>
  <si>
    <t>Wpływy z opłat  za użytkowanie wieczyste i zarząd (grunty), w tym należności 79 925 zł</t>
  </si>
  <si>
    <t>Wpływy z usług (administracja budynkami komunalnymi), w tym należności - 62 906 zł</t>
  </si>
  <si>
    <t>Podatek od nieruchomości (w tym należności - 440 067 zł)</t>
  </si>
  <si>
    <t>Podatek rolny (w tym należności - 163 191 zł)</t>
  </si>
  <si>
    <t>Podatek od nieruchomości (w tym należności - 100 500 zł)</t>
  </si>
  <si>
    <t>Podatek rolny (w tym należności - 564 300 zł)</t>
  </si>
  <si>
    <t>wtym wydatki majatkowe, w tym inwestycyjne</t>
  </si>
  <si>
    <t>Wydatki inwestycyjne jednostek budżetowych(Wodociąg  - wod. Żugienie 1256242 + wod Łoźnik 759318 ) w tym zobowiązania 2004 r.- 10001 zł</t>
  </si>
  <si>
    <t>Wydatki inwestycyjne ( budowa mostu Bornity), w tym zobowiązania 2004 r.- 65000 zł</t>
  </si>
  <si>
    <t>wtym wynagrodzenia i pochodne od wynagrodzeń</t>
  </si>
  <si>
    <t>Zakup usług pozostałych( remont Ratusza-200tys,usługi na rzecz Urzędu 180.tys) 2005 - 180 000 urząd</t>
  </si>
  <si>
    <t>Wydatki inwestycyjne jednostek budżetowych (odbudowa Ratusza Staromiejskiego)</t>
  </si>
  <si>
    <t>wtym wynagrodzenia i pochodne od wynagrodzen</t>
  </si>
  <si>
    <t>Wydatki inwestycyjne jednostek budżetowych ( projekt SP Pieniężno), w tym zobowiązania - 2004r. - 81650</t>
  </si>
  <si>
    <t>w tym wynagrodzenia i pochodne od wynagrodzeń</t>
  </si>
  <si>
    <t>Zakup usług pozostałych dowożenie(, tym zobowiązania 2004  - 223008zł)</t>
  </si>
  <si>
    <t>Wydatki majątkowe, wtym inwestycyjne jednostek budżetowych (wodociąg Generalska - 89 000 zł-2005r), w tym zobowiązania 2004 r.- 51499 zł</t>
  </si>
  <si>
    <t>Uwaga - Występujące rozbieżności międzi Zał. Inwestycyjnym a wydatkami inwestycyjnymi ujętymi w tyreści Uchwały wynikają z ujęcia zobowiązań roku 2004: Dział 010 rodz. 0010 zobowiązanie 2004 r. w kwocie 10001 zł; Dział 600 rozdz. 60016 zobowiązanie 2004 r. w kwocie 65 000 zł; Dział 801 rozdz. 80101 zobowiązanie 2004 r. w wysokości 81 650 zł; dział 900 rozdz. 90095 zobowiązanie 2004 r. w kwocie 51 499 zł. Łącznie zobowiązania 2004 r. - 208 150 zł.</t>
  </si>
  <si>
    <t>Swiadczenia społeczne - "Posiłek dla potrzebujących"</t>
  </si>
  <si>
    <t>4170</t>
  </si>
  <si>
    <t>Wynagrodzenia bezosobowe</t>
  </si>
  <si>
    <t>Zakup usług pozostałycj</t>
  </si>
  <si>
    <t>Struktura %</t>
  </si>
  <si>
    <t>Wnioskowanmy kredyt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</si>
</sst>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;[Red]#,##0"/>
  </numFmts>
  <fonts count="2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Arial CE"/>
      <family val="0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 quotePrefix="1">
      <alignment horizontal="left" vertical="center" inden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quotePrefix="1">
      <alignment horizontal="left" vertical="center" indent="1"/>
    </xf>
    <xf numFmtId="0" fontId="8" fillId="2" borderId="3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0" fontId="0" fillId="0" borderId="6" xfId="0" applyBorder="1" applyAlignment="1" quotePrefix="1">
      <alignment horizontal="left" vertical="center" wrapText="1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 quotePrefix="1">
      <alignment horizontal="left" vertical="center" indent="1"/>
    </xf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top" wrapText="1"/>
    </xf>
    <xf numFmtId="0" fontId="0" fillId="2" borderId="0" xfId="0" applyFill="1" applyAlignment="1">
      <alignment/>
    </xf>
    <xf numFmtId="49" fontId="14" fillId="0" borderId="15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5" fillId="0" borderId="17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3" fontId="14" fillId="0" borderId="20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49" fontId="14" fillId="0" borderId="19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top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 vertical="top" wrapText="1"/>
    </xf>
    <xf numFmtId="3" fontId="17" fillId="0" borderId="14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9" fillId="0" borderId="15" xfId="0" applyFont="1" applyBorder="1" applyAlignment="1">
      <alignment/>
    </xf>
    <xf numFmtId="0" fontId="12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" fontId="0" fillId="0" borderId="5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 indent="1"/>
    </xf>
    <xf numFmtId="3" fontId="14" fillId="0" borderId="20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169" fontId="0" fillId="0" borderId="14" xfId="0" applyNumberFormat="1" applyBorder="1" applyAlignment="1">
      <alignment horizontal="right" vertical="center" wrapText="1"/>
    </xf>
    <xf numFmtId="169" fontId="0" fillId="0" borderId="15" xfId="0" applyNumberForma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26" xfId="0" applyNumberFormat="1" applyFont="1" applyBorder="1" applyAlignment="1">
      <alignment horizontal="right" vertical="center" wrapText="1"/>
    </xf>
    <xf numFmtId="169" fontId="8" fillId="0" borderId="27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169" fontId="0" fillId="0" borderId="16" xfId="0" applyNumberFormat="1" applyBorder="1" applyAlignment="1">
      <alignment horizontal="right" vertical="center" wrapText="1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9" fontId="8" fillId="0" borderId="20" xfId="0" applyNumberFormat="1" applyFont="1" applyBorder="1" applyAlignment="1">
      <alignment horizontal="right" vertical="center" wrapText="1"/>
    </xf>
    <xf numFmtId="169" fontId="8" fillId="0" borderId="28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169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3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9" fontId="8" fillId="0" borderId="18" xfId="0" applyNumberFormat="1" applyFont="1" applyBorder="1" applyAlignment="1">
      <alignment horizontal="right" vertical="center" wrapText="1"/>
    </xf>
    <xf numFmtId="169" fontId="8" fillId="0" borderId="3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169" fontId="8" fillId="0" borderId="31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69" fontId="0" fillId="0" borderId="23" xfId="0" applyNumberFormat="1" applyBorder="1" applyAlignment="1">
      <alignment horizontal="right" vertical="center" wrapText="1"/>
    </xf>
    <xf numFmtId="169" fontId="0" fillId="0" borderId="32" xfId="0" applyNumberFormat="1" applyBorder="1" applyAlignment="1">
      <alignment horizontal="right" vertical="center" wrapText="1"/>
    </xf>
    <xf numFmtId="0" fontId="9" fillId="0" borderId="33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12" fillId="2" borderId="34" xfId="0" applyFont="1" applyFill="1" applyBorder="1" applyAlignment="1">
      <alignment/>
    </xf>
    <xf numFmtId="0" fontId="12" fillId="2" borderId="35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3" fontId="19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/>
    </xf>
    <xf numFmtId="0" fontId="19" fillId="0" borderId="14" xfId="0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21" fillId="0" borderId="6" xfId="0" applyFont="1" applyBorder="1" applyAlignment="1">
      <alignment vertical="center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2" fontId="22" fillId="0" borderId="5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170" fontId="19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70" fontId="20" fillId="0" borderId="14" xfId="0" applyNumberFormat="1" applyFont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3" fontId="14" fillId="0" borderId="39" xfId="0" applyNumberFormat="1" applyFont="1" applyBorder="1" applyAlignment="1">
      <alignment horizontal="right" vertical="center" wrapText="1"/>
    </xf>
    <xf numFmtId="2" fontId="22" fillId="0" borderId="2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15" fillId="0" borderId="18" xfId="0" applyFont="1" applyBorder="1" applyAlignment="1">
      <alignment horizontal="center" vertical="top" wrapText="1"/>
    </xf>
    <xf numFmtId="49" fontId="14" fillId="0" borderId="4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 topLeftCell="A1">
      <selection activeCell="A1" sqref="A1:F1"/>
    </sheetView>
  </sheetViews>
  <sheetFormatPr defaultColWidth="9.00390625" defaultRowHeight="12.75"/>
  <cols>
    <col min="1" max="2" width="9.75390625" style="0" customWidth="1"/>
    <col min="3" max="3" width="6.75390625" style="0" customWidth="1"/>
    <col min="4" max="4" width="48.125" style="0" customWidth="1"/>
    <col min="5" max="5" width="22.125" style="0" customWidth="1"/>
    <col min="6" max="6" width="19.75390625" style="0" customWidth="1"/>
  </cols>
  <sheetData>
    <row r="1" spans="1:6" ht="21">
      <c r="A1" s="299" t="s">
        <v>237</v>
      </c>
      <c r="B1" s="299"/>
      <c r="C1" s="299"/>
      <c r="D1" s="299"/>
      <c r="E1" s="299"/>
      <c r="F1" s="299"/>
    </row>
    <row r="2" spans="1:6" ht="18">
      <c r="A2" s="40"/>
      <c r="B2" s="40"/>
      <c r="C2" s="40"/>
      <c r="D2" s="40"/>
      <c r="E2" s="40"/>
      <c r="F2" s="40"/>
    </row>
    <row r="3" spans="5:6" ht="13.5" thickBot="1">
      <c r="E3" s="275"/>
      <c r="F3" s="41"/>
    </row>
    <row r="4" spans="1:6" ht="15.75" thickBot="1">
      <c r="A4" s="26"/>
      <c r="B4" s="26"/>
      <c r="C4" s="26"/>
      <c r="D4" s="26"/>
      <c r="E4" s="2" t="s">
        <v>3</v>
      </c>
      <c r="F4" s="274" t="s">
        <v>753</v>
      </c>
    </row>
    <row r="5" spans="1:6" ht="15">
      <c r="A5" s="6" t="s">
        <v>26</v>
      </c>
      <c r="B5" s="6" t="s">
        <v>27</v>
      </c>
      <c r="C5" s="6" t="s">
        <v>28</v>
      </c>
      <c r="D5" s="6" t="s">
        <v>29</v>
      </c>
      <c r="E5" s="6" t="s">
        <v>191</v>
      </c>
      <c r="F5" s="6" t="s">
        <v>9</v>
      </c>
    </row>
    <row r="6" spans="1:6" ht="15.75" thickBot="1">
      <c r="A6" s="116"/>
      <c r="B6" s="6"/>
      <c r="C6" s="6"/>
      <c r="D6" s="6"/>
      <c r="E6" s="6"/>
      <c r="F6" s="6" t="s">
        <v>191</v>
      </c>
    </row>
    <row r="7" spans="1:6" ht="7.5" customHeight="1" thickBot="1">
      <c r="A7" s="22">
        <v>1</v>
      </c>
      <c r="B7" s="22">
        <v>2</v>
      </c>
      <c r="C7" s="22">
        <v>3</v>
      </c>
      <c r="D7" s="22">
        <v>4</v>
      </c>
      <c r="E7" s="22">
        <v>6</v>
      </c>
      <c r="F7" s="22">
        <v>9</v>
      </c>
    </row>
    <row r="8" spans="1:6" s="145" customFormat="1" ht="12.75">
      <c r="A8" s="117" t="s">
        <v>293</v>
      </c>
      <c r="B8" s="117"/>
      <c r="C8" s="117"/>
      <c r="D8" s="118" t="s">
        <v>356</v>
      </c>
      <c r="E8" s="119">
        <v>10000</v>
      </c>
      <c r="F8" s="263">
        <f aca="true" t="shared" si="0" ref="F8:F17">E8/$E$115*100</f>
        <v>0.07827098149540937</v>
      </c>
    </row>
    <row r="9" spans="1:6" s="145" customFormat="1" ht="12.75">
      <c r="A9" s="120"/>
      <c r="B9" s="115" t="s">
        <v>294</v>
      </c>
      <c r="C9" s="115"/>
      <c r="D9" s="121" t="s">
        <v>357</v>
      </c>
      <c r="E9" s="122">
        <v>10000</v>
      </c>
      <c r="F9" s="262">
        <f t="shared" si="0"/>
        <v>0.07827098149540937</v>
      </c>
    </row>
    <row r="10" spans="1:6" s="145" customFormat="1" ht="25.5">
      <c r="A10" s="117"/>
      <c r="B10" s="123"/>
      <c r="C10" s="124" t="s">
        <v>295</v>
      </c>
      <c r="D10" s="125" t="s">
        <v>358</v>
      </c>
      <c r="E10" s="126">
        <v>10000</v>
      </c>
      <c r="F10" s="148">
        <f t="shared" si="0"/>
        <v>0.07827098149540937</v>
      </c>
    </row>
    <row r="11" spans="1:6" s="145" customFormat="1" ht="12.75">
      <c r="A11" s="115" t="s">
        <v>296</v>
      </c>
      <c r="B11" s="115"/>
      <c r="C11" s="115"/>
      <c r="D11" s="121" t="s">
        <v>359</v>
      </c>
      <c r="E11" s="122">
        <v>100000</v>
      </c>
      <c r="F11" s="262">
        <f t="shared" si="0"/>
        <v>0.7827098149540936</v>
      </c>
    </row>
    <row r="12" spans="1:6" s="145" customFormat="1" ht="12.75">
      <c r="A12" s="120"/>
      <c r="B12" s="115" t="s">
        <v>297</v>
      </c>
      <c r="C12" s="115"/>
      <c r="D12" s="121" t="s">
        <v>360</v>
      </c>
      <c r="E12" s="122">
        <v>100000</v>
      </c>
      <c r="F12" s="262">
        <f t="shared" si="0"/>
        <v>0.7827098149540936</v>
      </c>
    </row>
    <row r="13" spans="1:6" s="145" customFormat="1" ht="25.5">
      <c r="A13" s="117"/>
      <c r="B13" s="124"/>
      <c r="C13" s="124" t="s">
        <v>722</v>
      </c>
      <c r="D13" s="125" t="s">
        <v>723</v>
      </c>
      <c r="E13" s="126">
        <v>100000</v>
      </c>
      <c r="F13" s="148">
        <f t="shared" si="0"/>
        <v>0.7827098149540936</v>
      </c>
    </row>
    <row r="14" spans="1:6" s="145" customFormat="1" ht="12.75">
      <c r="A14" s="115" t="s">
        <v>299</v>
      </c>
      <c r="B14" s="115"/>
      <c r="C14" s="115"/>
      <c r="D14" s="121" t="s">
        <v>361</v>
      </c>
      <c r="E14" s="122">
        <v>662873</v>
      </c>
      <c r="F14" s="262">
        <f t="shared" si="0"/>
        <v>5.188372031680649</v>
      </c>
    </row>
    <row r="15" spans="1:6" s="145" customFormat="1" ht="12.75">
      <c r="A15" s="120"/>
      <c r="B15" s="115" t="s">
        <v>300</v>
      </c>
      <c r="C15" s="115"/>
      <c r="D15" s="121" t="s">
        <v>362</v>
      </c>
      <c r="E15" s="122">
        <v>662873</v>
      </c>
      <c r="F15" s="262">
        <f t="shared" si="0"/>
        <v>5.188372031680649</v>
      </c>
    </row>
    <row r="16" spans="1:6" s="145" customFormat="1" ht="25.5">
      <c r="A16" s="127"/>
      <c r="B16" s="128"/>
      <c r="C16" s="124" t="s">
        <v>301</v>
      </c>
      <c r="D16" s="125" t="s">
        <v>731</v>
      </c>
      <c r="E16" s="126">
        <v>113925</v>
      </c>
      <c r="F16" s="148">
        <f t="shared" si="0"/>
        <v>0.8917021566864513</v>
      </c>
    </row>
    <row r="17" spans="1:6" s="145" customFormat="1" ht="38.25">
      <c r="A17" s="127"/>
      <c r="B17" s="128"/>
      <c r="C17" s="124" t="s">
        <v>295</v>
      </c>
      <c r="D17" s="125" t="s">
        <v>730</v>
      </c>
      <c r="E17" s="126">
        <v>198948</v>
      </c>
      <c r="F17" s="148">
        <f t="shared" si="0"/>
        <v>1.5571855226548703</v>
      </c>
    </row>
    <row r="18" spans="1:6" s="145" customFormat="1" ht="38.25">
      <c r="A18" s="127"/>
      <c r="B18" s="128"/>
      <c r="C18" s="124" t="s">
        <v>302</v>
      </c>
      <c r="D18" s="125" t="s">
        <v>363</v>
      </c>
      <c r="E18" s="126">
        <v>0</v>
      </c>
      <c r="F18" s="148">
        <v>0</v>
      </c>
    </row>
    <row r="19" spans="1:6" s="145" customFormat="1" ht="25.5">
      <c r="A19" s="127"/>
      <c r="B19" s="128"/>
      <c r="C19" s="124" t="s">
        <v>303</v>
      </c>
      <c r="D19" s="125" t="s">
        <v>732</v>
      </c>
      <c r="E19" s="126">
        <v>162906</v>
      </c>
      <c r="F19" s="148">
        <f>E19/$E$115*100</f>
        <v>1.2750812511491159</v>
      </c>
    </row>
    <row r="20" spans="1:6" s="145" customFormat="1" ht="12.75">
      <c r="A20" s="127"/>
      <c r="B20" s="128"/>
      <c r="C20" s="124" t="s">
        <v>628</v>
      </c>
      <c r="D20" s="125" t="s">
        <v>364</v>
      </c>
      <c r="E20" s="126">
        <v>187094</v>
      </c>
      <c r="F20" s="148">
        <f>E20/$E$115*100</f>
        <v>1.464403101190212</v>
      </c>
    </row>
    <row r="21" spans="1:6" s="145" customFormat="1" ht="12.75">
      <c r="A21" s="117"/>
      <c r="B21" s="129"/>
      <c r="C21" s="124" t="s">
        <v>304</v>
      </c>
      <c r="D21" s="125" t="s">
        <v>365</v>
      </c>
      <c r="E21" s="126" t="s">
        <v>440</v>
      </c>
      <c r="F21" s="148"/>
    </row>
    <row r="22" spans="1:6" s="145" customFormat="1" ht="12.75">
      <c r="A22" s="115" t="s">
        <v>305</v>
      </c>
      <c r="B22" s="115"/>
      <c r="C22" s="115"/>
      <c r="D22" s="121" t="s">
        <v>366</v>
      </c>
      <c r="E22" s="122">
        <v>14130</v>
      </c>
      <c r="F22" s="262">
        <f aca="true" t="shared" si="1" ref="F22:F30">E22/$E$115*100</f>
        <v>0.11059689685301342</v>
      </c>
    </row>
    <row r="23" spans="1:6" s="145" customFormat="1" ht="12.75">
      <c r="A23" s="120"/>
      <c r="B23" s="115" t="s">
        <v>306</v>
      </c>
      <c r="C23" s="124"/>
      <c r="D23" s="121" t="s">
        <v>367</v>
      </c>
      <c r="E23" s="122"/>
      <c r="F23" s="262">
        <f t="shared" si="1"/>
        <v>0</v>
      </c>
    </row>
    <row r="24" spans="1:6" s="145" customFormat="1" ht="51">
      <c r="A24" s="120"/>
      <c r="B24" s="115"/>
      <c r="C24" s="124" t="s">
        <v>307</v>
      </c>
      <c r="D24" s="125" t="s">
        <v>629</v>
      </c>
      <c r="E24" s="122"/>
      <c r="F24" s="148">
        <f t="shared" si="1"/>
        <v>0</v>
      </c>
    </row>
    <row r="25" spans="1:6" s="145" customFormat="1" ht="12.75">
      <c r="A25" s="120"/>
      <c r="B25" s="115" t="s">
        <v>308</v>
      </c>
      <c r="C25" s="115"/>
      <c r="D25" s="121" t="s">
        <v>368</v>
      </c>
      <c r="E25" s="122">
        <v>14130</v>
      </c>
      <c r="F25" s="262">
        <f t="shared" si="1"/>
        <v>0.11059689685301342</v>
      </c>
    </row>
    <row r="26" spans="1:6" s="145" customFormat="1" ht="25.5">
      <c r="A26" s="117"/>
      <c r="B26" s="123"/>
      <c r="C26" s="124" t="s">
        <v>303</v>
      </c>
      <c r="D26" s="125" t="s">
        <v>369</v>
      </c>
      <c r="E26" s="126">
        <v>14130</v>
      </c>
      <c r="F26" s="148">
        <f t="shared" si="1"/>
        <v>0.11059689685301342</v>
      </c>
    </row>
    <row r="27" spans="1:6" s="145" customFormat="1" ht="12.75">
      <c r="A27" s="115" t="s">
        <v>309</v>
      </c>
      <c r="B27" s="115"/>
      <c r="C27" s="115"/>
      <c r="D27" s="121" t="s">
        <v>370</v>
      </c>
      <c r="E27" s="122">
        <v>77590</v>
      </c>
      <c r="F27" s="262">
        <f t="shared" si="1"/>
        <v>0.6073045454228813</v>
      </c>
    </row>
    <row r="28" spans="1:6" s="145" customFormat="1" ht="12.75">
      <c r="A28" s="120"/>
      <c r="B28" s="115" t="s">
        <v>310</v>
      </c>
      <c r="C28" s="115"/>
      <c r="D28" s="121" t="s">
        <v>371</v>
      </c>
      <c r="E28" s="122">
        <v>77590</v>
      </c>
      <c r="F28" s="262">
        <f t="shared" si="1"/>
        <v>0.6073045454228813</v>
      </c>
    </row>
    <row r="29" spans="1:6" s="145" customFormat="1" ht="51">
      <c r="A29" s="127"/>
      <c r="B29" s="124"/>
      <c r="C29" s="124" t="s">
        <v>311</v>
      </c>
      <c r="D29" s="125" t="s">
        <v>372</v>
      </c>
      <c r="E29" s="126">
        <v>77590</v>
      </c>
      <c r="F29" s="148">
        <f t="shared" si="1"/>
        <v>0.6073045454228813</v>
      </c>
    </row>
    <row r="30" spans="1:6" s="145" customFormat="1" ht="12.75">
      <c r="A30" s="127"/>
      <c r="B30" s="115" t="s">
        <v>312</v>
      </c>
      <c r="C30" s="115"/>
      <c r="D30" s="121" t="s">
        <v>373</v>
      </c>
      <c r="E30" s="122"/>
      <c r="F30" s="262">
        <f t="shared" si="1"/>
        <v>0</v>
      </c>
    </row>
    <row r="31" spans="1:6" s="145" customFormat="1" ht="51" customHeight="1">
      <c r="A31" s="127"/>
      <c r="B31" s="128"/>
      <c r="C31" s="124" t="s">
        <v>314</v>
      </c>
      <c r="D31" s="125" t="s">
        <v>374</v>
      </c>
      <c r="E31" s="126" t="s">
        <v>440</v>
      </c>
      <c r="F31" s="148"/>
    </row>
    <row r="32" spans="1:6" s="145" customFormat="1" ht="38.25">
      <c r="A32" s="117"/>
      <c r="B32" s="129"/>
      <c r="C32" s="124" t="s">
        <v>298</v>
      </c>
      <c r="D32" s="125" t="s">
        <v>375</v>
      </c>
      <c r="E32" s="126" t="s">
        <v>440</v>
      </c>
      <c r="F32" s="148"/>
    </row>
    <row r="33" spans="1:6" s="145" customFormat="1" ht="25.5">
      <c r="A33" s="115" t="s">
        <v>315</v>
      </c>
      <c r="B33" s="115"/>
      <c r="C33" s="115"/>
      <c r="D33" s="121" t="s">
        <v>376</v>
      </c>
      <c r="E33" s="122">
        <v>1176</v>
      </c>
      <c r="F33" s="262">
        <f>E33/$E$115*100</f>
        <v>0.009204667423860141</v>
      </c>
    </row>
    <row r="34" spans="1:6" s="145" customFormat="1" ht="25.5">
      <c r="A34" s="120"/>
      <c r="B34" s="115" t="s">
        <v>316</v>
      </c>
      <c r="C34" s="115"/>
      <c r="D34" s="121" t="s">
        <v>377</v>
      </c>
      <c r="E34" s="122">
        <v>1176</v>
      </c>
      <c r="F34" s="148">
        <f>E34/$E$115*100</f>
        <v>0.009204667423860141</v>
      </c>
    </row>
    <row r="35" spans="1:6" s="145" customFormat="1" ht="38.25">
      <c r="A35" s="127"/>
      <c r="B35" s="123"/>
      <c r="C35" s="124" t="s">
        <v>311</v>
      </c>
      <c r="D35" s="125" t="s">
        <v>378</v>
      </c>
      <c r="E35" s="126">
        <v>1176</v>
      </c>
      <c r="F35" s="148">
        <f>E35/$E$115*100</f>
        <v>0.009204667423860141</v>
      </c>
    </row>
    <row r="36" spans="1:6" s="145" customFormat="1" ht="12.75">
      <c r="A36" s="127"/>
      <c r="B36" s="130">
        <v>75113</v>
      </c>
      <c r="C36" s="115"/>
      <c r="D36" s="121" t="s">
        <v>379</v>
      </c>
      <c r="E36" s="122" t="s">
        <v>440</v>
      </c>
      <c r="F36" s="148"/>
    </row>
    <row r="37" spans="1:6" s="145" customFormat="1" ht="38.25">
      <c r="A37" s="117"/>
      <c r="B37" s="130"/>
      <c r="C37" s="124" t="s">
        <v>311</v>
      </c>
      <c r="D37" s="125" t="s">
        <v>380</v>
      </c>
      <c r="E37" s="126" t="s">
        <v>440</v>
      </c>
      <c r="F37" s="148"/>
    </row>
    <row r="38" spans="1:6" s="145" customFormat="1" ht="25.5">
      <c r="A38" s="117" t="s">
        <v>317</v>
      </c>
      <c r="B38" s="130"/>
      <c r="C38" s="124"/>
      <c r="D38" s="121" t="s">
        <v>381</v>
      </c>
      <c r="E38" s="122">
        <v>300</v>
      </c>
      <c r="F38" s="148">
        <f aca="true" t="shared" si="2" ref="F38:F50">E38/$E$115*100</f>
        <v>0.002348129444862281</v>
      </c>
    </row>
    <row r="39" spans="1:6" s="145" customFormat="1" ht="12.75">
      <c r="A39" s="117"/>
      <c r="B39" s="130">
        <v>75414</v>
      </c>
      <c r="C39" s="124"/>
      <c r="D39" s="125" t="s">
        <v>382</v>
      </c>
      <c r="E39" s="122">
        <v>300</v>
      </c>
      <c r="F39" s="148">
        <f t="shared" si="2"/>
        <v>0.002348129444862281</v>
      </c>
    </row>
    <row r="40" spans="1:6" s="145" customFormat="1" ht="53.25" customHeight="1">
      <c r="A40" s="117"/>
      <c r="B40" s="130"/>
      <c r="C40" s="124" t="s">
        <v>311</v>
      </c>
      <c r="D40" s="125" t="s">
        <v>383</v>
      </c>
      <c r="E40" s="126">
        <v>300</v>
      </c>
      <c r="F40" s="148">
        <f t="shared" si="2"/>
        <v>0.002348129444862281</v>
      </c>
    </row>
    <row r="41" spans="1:6" s="145" customFormat="1" ht="69" customHeight="1">
      <c r="A41" s="115" t="s">
        <v>318</v>
      </c>
      <c r="B41" s="115"/>
      <c r="C41" s="115"/>
      <c r="D41" s="121" t="s">
        <v>384</v>
      </c>
      <c r="E41" s="122">
        <v>4391806</v>
      </c>
      <c r="F41" s="148">
        <f t="shared" si="2"/>
        <v>34.375096615742784</v>
      </c>
    </row>
    <row r="42" spans="1:6" s="145" customFormat="1" ht="25.5">
      <c r="A42" s="120"/>
      <c r="B42" s="115" t="s">
        <v>319</v>
      </c>
      <c r="C42" s="115"/>
      <c r="D42" s="121" t="s">
        <v>385</v>
      </c>
      <c r="E42" s="122">
        <v>14300</v>
      </c>
      <c r="F42" s="148">
        <f t="shared" si="2"/>
        <v>0.11192750353843539</v>
      </c>
    </row>
    <row r="43" spans="1:6" s="145" customFormat="1" ht="45" customHeight="1">
      <c r="A43" s="127"/>
      <c r="B43" s="131"/>
      <c r="C43" s="124" t="s">
        <v>320</v>
      </c>
      <c r="D43" s="125" t="s">
        <v>386</v>
      </c>
      <c r="E43" s="126">
        <v>14000</v>
      </c>
      <c r="F43" s="148">
        <f t="shared" si="2"/>
        <v>0.10957937409357313</v>
      </c>
    </row>
    <row r="44" spans="1:6" s="145" customFormat="1" ht="12.75">
      <c r="A44" s="127"/>
      <c r="B44" s="132"/>
      <c r="C44" s="124" t="s">
        <v>304</v>
      </c>
      <c r="D44" s="125" t="s">
        <v>387</v>
      </c>
      <c r="E44" s="126">
        <v>300</v>
      </c>
      <c r="F44" s="148">
        <f t="shared" si="2"/>
        <v>0.002348129444862281</v>
      </c>
    </row>
    <row r="45" spans="1:6" s="145" customFormat="1" ht="63.75">
      <c r="A45" s="127"/>
      <c r="B45" s="115" t="s">
        <v>321</v>
      </c>
      <c r="C45" s="115"/>
      <c r="D45" s="121" t="s">
        <v>724</v>
      </c>
      <c r="E45" s="122">
        <v>1635511</v>
      </c>
      <c r="F45" s="148">
        <f t="shared" si="2"/>
        <v>12.801305121653847</v>
      </c>
    </row>
    <row r="46" spans="1:6" s="145" customFormat="1" ht="25.5">
      <c r="A46" s="127"/>
      <c r="B46" s="120"/>
      <c r="C46" s="124" t="s">
        <v>322</v>
      </c>
      <c r="D46" s="125" t="s">
        <v>733</v>
      </c>
      <c r="E46" s="126">
        <v>1168394</v>
      </c>
      <c r="F46" s="148">
        <f t="shared" si="2"/>
        <v>9.145134515334734</v>
      </c>
    </row>
    <row r="47" spans="1:6" s="145" customFormat="1" ht="12.75">
      <c r="A47" s="127"/>
      <c r="B47" s="120"/>
      <c r="C47" s="124" t="s">
        <v>323</v>
      </c>
      <c r="D47" s="125" t="s">
        <v>734</v>
      </c>
      <c r="E47" s="126">
        <v>409117</v>
      </c>
      <c r="F47" s="148">
        <f t="shared" si="2"/>
        <v>3.2021989136457396</v>
      </c>
    </row>
    <row r="48" spans="1:6" s="145" customFormat="1" ht="12.75">
      <c r="A48" s="127"/>
      <c r="B48" s="120"/>
      <c r="C48" s="124" t="s">
        <v>324</v>
      </c>
      <c r="D48" s="125" t="s">
        <v>388</v>
      </c>
      <c r="E48" s="126">
        <v>53000</v>
      </c>
      <c r="F48" s="148">
        <f t="shared" si="2"/>
        <v>0.4148362019256696</v>
      </c>
    </row>
    <row r="49" spans="1:6" s="145" customFormat="1" ht="12.75">
      <c r="A49" s="127"/>
      <c r="B49" s="120"/>
      <c r="C49" s="124" t="s">
        <v>304</v>
      </c>
      <c r="D49" s="125" t="s">
        <v>410</v>
      </c>
      <c r="E49" s="126">
        <v>5000</v>
      </c>
      <c r="F49" s="148">
        <f t="shared" si="2"/>
        <v>0.039135490747704685</v>
      </c>
    </row>
    <row r="50" spans="1:6" s="145" customFormat="1" ht="51">
      <c r="A50" s="127"/>
      <c r="B50" s="120" t="s">
        <v>726</v>
      </c>
      <c r="C50" s="124"/>
      <c r="D50" s="121" t="s">
        <v>725</v>
      </c>
      <c r="E50" s="122">
        <v>1861249</v>
      </c>
      <c r="F50" s="148">
        <f t="shared" si="2"/>
        <v>14.56817860373492</v>
      </c>
    </row>
    <row r="51" spans="1:6" s="145" customFormat="1" ht="25.5">
      <c r="A51" s="127"/>
      <c r="B51" s="133"/>
      <c r="C51" s="124" t="s">
        <v>322</v>
      </c>
      <c r="D51" s="125" t="s">
        <v>735</v>
      </c>
      <c r="E51" s="126">
        <v>383640</v>
      </c>
      <c r="F51" s="148"/>
    </row>
    <row r="52" spans="1:6" s="145" customFormat="1" ht="12.75">
      <c r="A52" s="127"/>
      <c r="B52" s="134"/>
      <c r="C52" s="124" t="s">
        <v>323</v>
      </c>
      <c r="D52" s="125" t="s">
        <v>736</v>
      </c>
      <c r="E52" s="126">
        <v>1347959</v>
      </c>
      <c r="F52" s="148"/>
    </row>
    <row r="53" spans="1:6" s="145" customFormat="1" ht="12.75">
      <c r="A53" s="127"/>
      <c r="B53" s="134"/>
      <c r="C53" s="124" t="s">
        <v>324</v>
      </c>
      <c r="D53" s="125" t="s">
        <v>388</v>
      </c>
      <c r="E53" s="126">
        <v>2250</v>
      </c>
      <c r="F53" s="148"/>
    </row>
    <row r="54" spans="1:6" s="145" customFormat="1" ht="15.75" customHeight="1">
      <c r="A54" s="127"/>
      <c r="B54" s="134"/>
      <c r="C54" s="124" t="s">
        <v>325</v>
      </c>
      <c r="D54" s="125" t="s">
        <v>389</v>
      </c>
      <c r="E54" s="126">
        <v>33000</v>
      </c>
      <c r="F54" s="148">
        <f aca="true" t="shared" si="3" ref="F54:F69">E54/$E$115*100</f>
        <v>0.25829423893485093</v>
      </c>
    </row>
    <row r="55" spans="1:6" s="145" customFormat="1" ht="12.75">
      <c r="A55" s="127"/>
      <c r="B55" s="134"/>
      <c r="C55" s="124" t="s">
        <v>326</v>
      </c>
      <c r="D55" s="125" t="s">
        <v>390</v>
      </c>
      <c r="E55" s="126">
        <v>2400</v>
      </c>
      <c r="F55" s="148">
        <f t="shared" si="3"/>
        <v>0.01878503555889825</v>
      </c>
    </row>
    <row r="56" spans="1:6" s="145" customFormat="1" ht="12.75">
      <c r="A56" s="127"/>
      <c r="B56" s="134"/>
      <c r="C56" s="124" t="s">
        <v>327</v>
      </c>
      <c r="D56" s="125" t="s">
        <v>391</v>
      </c>
      <c r="E56" s="126">
        <v>500</v>
      </c>
      <c r="F56" s="148">
        <f t="shared" si="3"/>
        <v>0.003913549074770468</v>
      </c>
    </row>
    <row r="57" spans="1:6" s="145" customFormat="1" ht="12.75">
      <c r="A57" s="127"/>
      <c r="B57" s="134"/>
      <c r="C57" s="124" t="s">
        <v>328</v>
      </c>
      <c r="D57" s="125" t="s">
        <v>392</v>
      </c>
      <c r="E57" s="126">
        <v>34000</v>
      </c>
      <c r="F57" s="148">
        <f t="shared" si="3"/>
        <v>0.26612133708439184</v>
      </c>
    </row>
    <row r="58" spans="1:6" s="145" customFormat="1" ht="25.5">
      <c r="A58" s="127"/>
      <c r="B58" s="134"/>
      <c r="C58" s="124" t="s">
        <v>313</v>
      </c>
      <c r="D58" s="125" t="s">
        <v>393</v>
      </c>
      <c r="E58" s="126">
        <v>6000</v>
      </c>
      <c r="F58" s="148">
        <f t="shared" si="3"/>
        <v>0.04696258889724562</v>
      </c>
    </row>
    <row r="59" spans="1:6" s="145" customFormat="1" ht="12.75">
      <c r="A59" s="127"/>
      <c r="B59" s="134"/>
      <c r="C59" s="124" t="s">
        <v>329</v>
      </c>
      <c r="D59" s="125" t="s">
        <v>394</v>
      </c>
      <c r="E59" s="126">
        <v>2500</v>
      </c>
      <c r="F59" s="148">
        <f t="shared" si="3"/>
        <v>0.019567745373852342</v>
      </c>
    </row>
    <row r="60" spans="1:6" s="145" customFormat="1" ht="12.75">
      <c r="A60" s="127"/>
      <c r="B60" s="134"/>
      <c r="C60" s="124" t="s">
        <v>330</v>
      </c>
      <c r="D60" s="125" t="s">
        <v>395</v>
      </c>
      <c r="E60" s="126">
        <v>42000</v>
      </c>
      <c r="F60" s="148">
        <f t="shared" si="3"/>
        <v>0.32873812228071936</v>
      </c>
    </row>
    <row r="61" spans="1:6" s="145" customFormat="1" ht="12.75">
      <c r="A61" s="127"/>
      <c r="B61" s="135"/>
      <c r="C61" s="124" t="s">
        <v>304</v>
      </c>
      <c r="D61" s="125" t="s">
        <v>396</v>
      </c>
      <c r="E61" s="126">
        <v>7000</v>
      </c>
      <c r="F61" s="148">
        <f t="shared" si="3"/>
        <v>0.054789687046786564</v>
      </c>
    </row>
    <row r="62" spans="1:6" s="145" customFormat="1" ht="38.25">
      <c r="A62" s="127"/>
      <c r="B62" s="300" t="s">
        <v>331</v>
      </c>
      <c r="C62" s="115"/>
      <c r="D62" s="121" t="s">
        <v>397</v>
      </c>
      <c r="E62" s="122">
        <v>37500</v>
      </c>
      <c r="F62" s="262">
        <f t="shared" si="3"/>
        <v>0.2935161806077851</v>
      </c>
    </row>
    <row r="63" spans="1:6" s="145" customFormat="1" ht="12.75">
      <c r="A63" s="127"/>
      <c r="B63" s="301"/>
      <c r="C63" s="124" t="s">
        <v>332</v>
      </c>
      <c r="D63" s="125" t="s">
        <v>398</v>
      </c>
      <c r="E63" s="126">
        <v>37500</v>
      </c>
      <c r="F63" s="148">
        <f t="shared" si="3"/>
        <v>0.2935161806077851</v>
      </c>
    </row>
    <row r="64" spans="1:6" s="145" customFormat="1" ht="25.5">
      <c r="A64" s="127"/>
      <c r="B64" s="115" t="s">
        <v>333</v>
      </c>
      <c r="C64" s="115"/>
      <c r="D64" s="121" t="s">
        <v>399</v>
      </c>
      <c r="E64" s="122">
        <v>843246</v>
      </c>
      <c r="F64" s="262">
        <f t="shared" si="3"/>
        <v>6.600169206207797</v>
      </c>
    </row>
    <row r="65" spans="1:6" s="145" customFormat="1" ht="12.75">
      <c r="A65" s="127"/>
      <c r="B65" s="136"/>
      <c r="C65" s="124" t="s">
        <v>334</v>
      </c>
      <c r="D65" s="125" t="s">
        <v>400</v>
      </c>
      <c r="E65" s="126">
        <v>813246</v>
      </c>
      <c r="F65" s="148">
        <f t="shared" si="3"/>
        <v>6.365356261721569</v>
      </c>
    </row>
    <row r="66" spans="1:6" s="145" customFormat="1" ht="12.75">
      <c r="A66" s="117"/>
      <c r="B66" s="129"/>
      <c r="C66" s="124" t="s">
        <v>335</v>
      </c>
      <c r="D66" s="125" t="s">
        <v>401</v>
      </c>
      <c r="E66" s="126">
        <v>30000</v>
      </c>
      <c r="F66" s="148">
        <f t="shared" si="3"/>
        <v>0.2348129444862281</v>
      </c>
    </row>
    <row r="67" spans="1:6" s="145" customFormat="1" ht="12.75">
      <c r="A67" s="115" t="s">
        <v>336</v>
      </c>
      <c r="B67" s="115"/>
      <c r="C67" s="115"/>
      <c r="D67" s="121" t="s">
        <v>402</v>
      </c>
      <c r="E67" s="122">
        <f>SUM(E68+E72)</f>
        <v>5493752</v>
      </c>
      <c r="F67" s="262">
        <f t="shared" si="3"/>
        <v>43.00013611323682</v>
      </c>
    </row>
    <row r="68" spans="1:6" s="145" customFormat="1" ht="25.5">
      <c r="A68" s="120"/>
      <c r="B68" s="115" t="s">
        <v>337</v>
      </c>
      <c r="C68" s="115"/>
      <c r="D68" s="121" t="s">
        <v>403</v>
      </c>
      <c r="E68" s="122">
        <v>3716920</v>
      </c>
      <c r="F68" s="262">
        <f t="shared" si="3"/>
        <v>29.0926976539917</v>
      </c>
    </row>
    <row r="69" spans="1:6" s="145" customFormat="1" ht="12.75">
      <c r="A69" s="127"/>
      <c r="B69" s="124"/>
      <c r="C69" s="124" t="s">
        <v>338</v>
      </c>
      <c r="D69" s="125" t="s">
        <v>404</v>
      </c>
      <c r="E69" s="126">
        <v>3716920</v>
      </c>
      <c r="F69" s="148">
        <f t="shared" si="3"/>
        <v>29.0926976539917</v>
      </c>
    </row>
    <row r="70" spans="1:6" s="145" customFormat="1" ht="25.5">
      <c r="A70" s="127"/>
      <c r="B70" s="115" t="s">
        <v>339</v>
      </c>
      <c r="C70" s="115"/>
      <c r="D70" s="121" t="s">
        <v>405</v>
      </c>
      <c r="E70" s="122" t="s">
        <v>440</v>
      </c>
      <c r="F70" s="262"/>
    </row>
    <row r="71" spans="1:6" s="145" customFormat="1" ht="12.75">
      <c r="A71" s="127"/>
      <c r="B71" s="124"/>
      <c r="C71" s="124" t="s">
        <v>338</v>
      </c>
      <c r="D71" s="125" t="s">
        <v>404</v>
      </c>
      <c r="E71" s="126"/>
      <c r="F71" s="148">
        <f>E71/$E$115*100</f>
        <v>0</v>
      </c>
    </row>
    <row r="72" spans="1:6" s="145" customFormat="1" ht="12.75">
      <c r="A72" s="127"/>
      <c r="B72" s="115" t="s">
        <v>340</v>
      </c>
      <c r="C72" s="115"/>
      <c r="D72" s="121" t="s">
        <v>406</v>
      </c>
      <c r="E72" s="122">
        <v>1776832</v>
      </c>
      <c r="F72" s="262">
        <f>E72/$E$115*100</f>
        <v>13.907438459245123</v>
      </c>
    </row>
    <row r="73" spans="1:6" s="145" customFormat="1" ht="12.75">
      <c r="A73" s="127"/>
      <c r="B73" s="123"/>
      <c r="C73" s="124" t="s">
        <v>338</v>
      </c>
      <c r="D73" s="125" t="s">
        <v>404</v>
      </c>
      <c r="E73" s="126">
        <v>1776832</v>
      </c>
      <c r="F73" s="148">
        <f>E73/$E$115*100</f>
        <v>13.907438459245123</v>
      </c>
    </row>
    <row r="74" spans="1:6" s="145" customFormat="1" ht="25.5">
      <c r="A74" s="127"/>
      <c r="B74" s="137">
        <v>75814</v>
      </c>
      <c r="C74" s="115"/>
      <c r="D74" s="121" t="s">
        <v>407</v>
      </c>
      <c r="E74" s="122" t="s">
        <v>440</v>
      </c>
      <c r="F74" s="148"/>
    </row>
    <row r="75" spans="1:6" s="145" customFormat="1" ht="12.75">
      <c r="A75" s="127"/>
      <c r="B75" s="128"/>
      <c r="C75" s="124" t="s">
        <v>320</v>
      </c>
      <c r="D75" s="125" t="s">
        <v>408</v>
      </c>
      <c r="E75" s="126" t="s">
        <v>440</v>
      </c>
      <c r="F75" s="148"/>
    </row>
    <row r="76" spans="1:6" s="145" customFormat="1" ht="12.75">
      <c r="A76" s="127"/>
      <c r="B76" s="128"/>
      <c r="C76" s="124" t="s">
        <v>330</v>
      </c>
      <c r="D76" s="125" t="s">
        <v>409</v>
      </c>
      <c r="E76" s="126" t="s">
        <v>440</v>
      </c>
      <c r="F76" s="148"/>
    </row>
    <row r="77" spans="1:6" s="145" customFormat="1" ht="12.75">
      <c r="A77" s="117"/>
      <c r="B77" s="129"/>
      <c r="C77" s="124" t="s">
        <v>304</v>
      </c>
      <c r="D77" s="125" t="s">
        <v>410</v>
      </c>
      <c r="E77" s="126" t="s">
        <v>440</v>
      </c>
      <c r="F77" s="148"/>
    </row>
    <row r="78" spans="1:6" s="145" customFormat="1" ht="12.75">
      <c r="A78" s="115" t="s">
        <v>341</v>
      </c>
      <c r="B78" s="115"/>
      <c r="C78" s="115"/>
      <c r="D78" s="121" t="s">
        <v>411</v>
      </c>
      <c r="E78" s="122">
        <v>51000</v>
      </c>
      <c r="F78" s="262">
        <f>E78/$E$115*100</f>
        <v>0.39918200562658773</v>
      </c>
    </row>
    <row r="79" spans="1:6" s="145" customFormat="1" ht="12.75">
      <c r="A79" s="120"/>
      <c r="B79" s="115" t="s">
        <v>342</v>
      </c>
      <c r="C79" s="115"/>
      <c r="D79" s="121" t="s">
        <v>412</v>
      </c>
      <c r="E79" s="122" t="s">
        <v>440</v>
      </c>
      <c r="F79" s="262"/>
    </row>
    <row r="80" spans="1:6" s="145" customFormat="1" ht="38.25">
      <c r="A80" s="138"/>
      <c r="B80" s="124"/>
      <c r="C80" s="124" t="s">
        <v>314</v>
      </c>
      <c r="D80" s="125" t="s">
        <v>413</v>
      </c>
      <c r="E80" s="126" t="s">
        <v>440</v>
      </c>
      <c r="F80" s="148"/>
    </row>
    <row r="81" spans="1:6" s="145" customFormat="1" ht="12.75">
      <c r="A81" s="127"/>
      <c r="B81" s="130">
        <v>80104</v>
      </c>
      <c r="C81" s="115"/>
      <c r="D81" s="121" t="s">
        <v>414</v>
      </c>
      <c r="E81" s="122">
        <v>51000</v>
      </c>
      <c r="F81" s="262">
        <f>E81/$E$115*100</f>
        <v>0.39918200562658773</v>
      </c>
    </row>
    <row r="82" spans="1:6" s="145" customFormat="1" ht="12.75">
      <c r="A82" s="127"/>
      <c r="B82" s="123"/>
      <c r="C82" s="124" t="s">
        <v>303</v>
      </c>
      <c r="D82" s="125" t="s">
        <v>415</v>
      </c>
      <c r="E82" s="126">
        <v>51000</v>
      </c>
      <c r="F82" s="148">
        <f>E82/$E$115*100</f>
        <v>0.39918200562658773</v>
      </c>
    </row>
    <row r="83" spans="1:6" s="145" customFormat="1" ht="12.75">
      <c r="A83" s="127"/>
      <c r="B83" s="130">
        <v>80113</v>
      </c>
      <c r="C83" s="124"/>
      <c r="D83" s="121" t="s">
        <v>539</v>
      </c>
      <c r="E83" s="126" t="s">
        <v>440</v>
      </c>
      <c r="F83" s="148"/>
    </row>
    <row r="84" spans="1:6" s="145" customFormat="1" ht="25.5">
      <c r="A84" s="127"/>
      <c r="B84" s="123"/>
      <c r="C84" s="124" t="s">
        <v>314</v>
      </c>
      <c r="D84" s="125" t="s">
        <v>630</v>
      </c>
      <c r="E84" s="126" t="s">
        <v>440</v>
      </c>
      <c r="F84" s="148"/>
    </row>
    <row r="85" spans="1:6" s="145" customFormat="1" ht="12.75">
      <c r="A85" s="127"/>
      <c r="B85" s="130">
        <v>80195</v>
      </c>
      <c r="C85" s="115"/>
      <c r="D85" s="121" t="s">
        <v>368</v>
      </c>
      <c r="E85" s="122" t="s">
        <v>440</v>
      </c>
      <c r="F85" s="148"/>
    </row>
    <row r="86" spans="1:6" s="145" customFormat="1" ht="51">
      <c r="A86" s="117"/>
      <c r="B86" s="130"/>
      <c r="C86" s="124" t="s">
        <v>314</v>
      </c>
      <c r="D86" s="125" t="s">
        <v>416</v>
      </c>
      <c r="E86" s="122" t="s">
        <v>440</v>
      </c>
      <c r="F86" s="148"/>
    </row>
    <row r="87" spans="1:6" s="145" customFormat="1" ht="12.75">
      <c r="A87" s="115" t="s">
        <v>343</v>
      </c>
      <c r="B87" s="115"/>
      <c r="C87" s="115"/>
      <c r="D87" s="121" t="s">
        <v>417</v>
      </c>
      <c r="E87" s="122">
        <v>55000</v>
      </c>
      <c r="F87" s="262">
        <f aca="true" t="shared" si="4" ref="F87:F92">E87/$E$115*100</f>
        <v>0.43049039822475155</v>
      </c>
    </row>
    <row r="88" spans="1:6" s="145" customFormat="1" ht="12.75">
      <c r="A88" s="120"/>
      <c r="B88" s="115" t="s">
        <v>344</v>
      </c>
      <c r="C88" s="115"/>
      <c r="D88" s="121" t="s">
        <v>418</v>
      </c>
      <c r="E88" s="122">
        <v>55000</v>
      </c>
      <c r="F88" s="262">
        <f t="shared" si="4"/>
        <v>0.43049039822475155</v>
      </c>
    </row>
    <row r="89" spans="1:6" s="145" customFormat="1" ht="12.75">
      <c r="A89" s="117"/>
      <c r="B89" s="124"/>
      <c r="C89" s="124" t="s">
        <v>345</v>
      </c>
      <c r="D89" s="125" t="s">
        <v>419</v>
      </c>
      <c r="E89" s="126">
        <v>55000</v>
      </c>
      <c r="F89" s="148">
        <f t="shared" si="4"/>
        <v>0.43049039822475155</v>
      </c>
    </row>
    <row r="90" spans="1:6" s="145" customFormat="1" ht="12.75">
      <c r="A90" s="115" t="s">
        <v>346</v>
      </c>
      <c r="B90" s="115"/>
      <c r="C90" s="115"/>
      <c r="D90" s="121" t="s">
        <v>420</v>
      </c>
      <c r="E90" s="122">
        <v>1916000</v>
      </c>
      <c r="F90" s="262">
        <f t="shared" si="4"/>
        <v>14.996720054520434</v>
      </c>
    </row>
    <row r="91" spans="1:6" s="145" customFormat="1" ht="38.25">
      <c r="A91" s="120"/>
      <c r="B91" s="115" t="s">
        <v>347</v>
      </c>
      <c r="C91" s="115"/>
      <c r="D91" s="121" t="s">
        <v>421</v>
      </c>
      <c r="E91" s="122">
        <v>1453000</v>
      </c>
      <c r="F91" s="262">
        <f t="shared" si="4"/>
        <v>11.37277361128298</v>
      </c>
    </row>
    <row r="92" spans="1:6" s="145" customFormat="1" ht="67.5" customHeight="1">
      <c r="A92" s="127"/>
      <c r="B92" s="120"/>
      <c r="C92" s="124" t="s">
        <v>311</v>
      </c>
      <c r="D92" s="125" t="s">
        <v>422</v>
      </c>
      <c r="E92" s="126">
        <v>1453000</v>
      </c>
      <c r="F92" s="148">
        <f t="shared" si="4"/>
        <v>11.37277361128298</v>
      </c>
    </row>
    <row r="93" spans="1:6" s="145" customFormat="1" ht="63.75">
      <c r="A93" s="127"/>
      <c r="B93" s="117"/>
      <c r="C93" s="124" t="s">
        <v>348</v>
      </c>
      <c r="D93" s="125" t="s">
        <v>423</v>
      </c>
      <c r="E93" s="126" t="s">
        <v>440</v>
      </c>
      <c r="F93" s="148"/>
    </row>
    <row r="94" spans="1:6" s="145" customFormat="1" ht="38.25">
      <c r="A94" s="139"/>
      <c r="B94" s="115" t="s">
        <v>349</v>
      </c>
      <c r="C94" s="115"/>
      <c r="D94" s="121" t="s">
        <v>424</v>
      </c>
      <c r="E94" s="122">
        <v>11000</v>
      </c>
      <c r="F94" s="262">
        <f>E94/$E$115*100</f>
        <v>0.08609807964495031</v>
      </c>
    </row>
    <row r="95" spans="1:6" s="145" customFormat="1" ht="38.25">
      <c r="A95" s="128"/>
      <c r="B95" s="124"/>
      <c r="C95" s="124" t="s">
        <v>311</v>
      </c>
      <c r="D95" s="125" t="s">
        <v>425</v>
      </c>
      <c r="E95" s="126">
        <v>11000</v>
      </c>
      <c r="F95" s="148">
        <f>E95/$E$115*100</f>
        <v>0.08609807964495031</v>
      </c>
    </row>
    <row r="96" spans="1:6" s="145" customFormat="1" ht="25.5">
      <c r="A96" s="139"/>
      <c r="B96" s="115" t="s">
        <v>350</v>
      </c>
      <c r="C96" s="115"/>
      <c r="D96" s="121" t="s">
        <v>426</v>
      </c>
      <c r="E96" s="122">
        <v>287000</v>
      </c>
      <c r="F96" s="262">
        <f>E96/$E$115*100</f>
        <v>2.246377168918249</v>
      </c>
    </row>
    <row r="97" spans="1:6" s="145" customFormat="1" ht="56.25" customHeight="1">
      <c r="A97" s="128"/>
      <c r="B97" s="123"/>
      <c r="C97" s="124" t="s">
        <v>311</v>
      </c>
      <c r="D97" s="125" t="s">
        <v>425</v>
      </c>
      <c r="E97" s="126">
        <v>153000</v>
      </c>
      <c r="F97" s="148">
        <f>E97/$E$115*100</f>
        <v>1.1975460168797634</v>
      </c>
    </row>
    <row r="98" spans="1:6" s="145" customFormat="1" ht="25.5">
      <c r="A98" s="128"/>
      <c r="B98" s="123"/>
      <c r="C98" s="124" t="s">
        <v>314</v>
      </c>
      <c r="D98" s="125" t="s">
        <v>631</v>
      </c>
      <c r="E98" s="126">
        <v>134000</v>
      </c>
      <c r="F98" s="148"/>
    </row>
    <row r="99" spans="1:6" s="145" customFormat="1" ht="12.75">
      <c r="A99" s="139"/>
      <c r="B99" s="115" t="s">
        <v>351</v>
      </c>
      <c r="C99" s="115"/>
      <c r="D99" s="121" t="s">
        <v>427</v>
      </c>
      <c r="E99" s="122"/>
      <c r="F99" s="262">
        <f>E99/$E$115*100</f>
        <v>0</v>
      </c>
    </row>
    <row r="100" spans="1:6" s="145" customFormat="1" ht="54" customHeight="1">
      <c r="A100" s="128"/>
      <c r="B100" s="123"/>
      <c r="C100" s="124" t="s">
        <v>311</v>
      </c>
      <c r="D100" s="125" t="s">
        <v>425</v>
      </c>
      <c r="E100" s="126"/>
      <c r="F100" s="148">
        <f>E100/$E$115*100</f>
        <v>0</v>
      </c>
    </row>
    <row r="101" spans="1:6" s="145" customFormat="1" ht="12.75">
      <c r="A101" s="139"/>
      <c r="B101" s="115" t="s">
        <v>352</v>
      </c>
      <c r="C101" s="115"/>
      <c r="D101" s="121" t="s">
        <v>428</v>
      </c>
      <c r="E101" s="122">
        <v>162000</v>
      </c>
      <c r="F101" s="262">
        <f>E101/$E$115*100</f>
        <v>1.2679899002256318</v>
      </c>
    </row>
    <row r="102" spans="1:6" s="145" customFormat="1" ht="38.25">
      <c r="A102" s="128"/>
      <c r="B102" s="136"/>
      <c r="C102" s="124" t="s">
        <v>311</v>
      </c>
      <c r="D102" s="125" t="s">
        <v>429</v>
      </c>
      <c r="E102" s="126" t="s">
        <v>440</v>
      </c>
      <c r="F102" s="148"/>
    </row>
    <row r="103" spans="1:6" s="145" customFormat="1" ht="38.25">
      <c r="A103" s="128"/>
      <c r="B103" s="129"/>
      <c r="C103" s="124" t="s">
        <v>314</v>
      </c>
      <c r="D103" s="125" t="s">
        <v>430</v>
      </c>
      <c r="E103" s="126">
        <v>162000</v>
      </c>
      <c r="F103" s="148">
        <f>E103/$E$115*100</f>
        <v>1.2679899002256318</v>
      </c>
    </row>
    <row r="104" spans="1:6" s="145" customFormat="1" ht="25.5">
      <c r="A104" s="139"/>
      <c r="B104" s="115" t="s">
        <v>353</v>
      </c>
      <c r="C104" s="115"/>
      <c r="D104" s="121" t="s">
        <v>431</v>
      </c>
      <c r="E104" s="122">
        <v>3000</v>
      </c>
      <c r="F104" s="262">
        <f>E104/$E$115*100</f>
        <v>0.02348129444862281</v>
      </c>
    </row>
    <row r="105" spans="1:6" s="145" customFormat="1" ht="12.75">
      <c r="A105" s="128"/>
      <c r="B105" s="123"/>
      <c r="C105" s="124" t="s">
        <v>303</v>
      </c>
      <c r="D105" s="125" t="s">
        <v>432</v>
      </c>
      <c r="E105" s="126">
        <v>3000</v>
      </c>
      <c r="F105" s="148">
        <f>E105/$E$115*100</f>
        <v>0.02348129444862281</v>
      </c>
    </row>
    <row r="106" spans="1:6" s="145" customFormat="1" ht="24" customHeight="1">
      <c r="A106" s="139"/>
      <c r="B106" s="130">
        <v>85295</v>
      </c>
      <c r="C106" s="115"/>
      <c r="D106" s="121" t="s">
        <v>368</v>
      </c>
      <c r="E106" s="122" t="s">
        <v>440</v>
      </c>
      <c r="F106" s="148"/>
    </row>
    <row r="107" spans="1:6" s="145" customFormat="1" ht="38.25">
      <c r="A107" s="128"/>
      <c r="B107" s="137"/>
      <c r="C107" s="124" t="s">
        <v>314</v>
      </c>
      <c r="D107" s="125" t="s">
        <v>433</v>
      </c>
      <c r="E107" s="126" t="s">
        <v>440</v>
      </c>
      <c r="F107" s="148"/>
    </row>
    <row r="108" spans="1:6" s="145" customFormat="1" ht="38.25">
      <c r="A108" s="129"/>
      <c r="B108" s="129"/>
      <c r="C108" s="124" t="s">
        <v>298</v>
      </c>
      <c r="D108" s="125" t="s">
        <v>434</v>
      </c>
      <c r="E108" s="126" t="s">
        <v>440</v>
      </c>
      <c r="F108" s="148"/>
    </row>
    <row r="109" spans="1:6" s="145" customFormat="1" ht="12.75">
      <c r="A109" s="130">
        <v>900</v>
      </c>
      <c r="B109" s="130"/>
      <c r="C109" s="115"/>
      <c r="D109" s="121" t="s">
        <v>435</v>
      </c>
      <c r="E109" s="122" t="s">
        <v>440</v>
      </c>
      <c r="F109" s="148"/>
    </row>
    <row r="110" spans="1:6" s="145" customFormat="1" ht="12.75">
      <c r="A110" s="137"/>
      <c r="B110" s="130">
        <v>90015</v>
      </c>
      <c r="C110" s="115"/>
      <c r="D110" s="121" t="s">
        <v>436</v>
      </c>
      <c r="E110" s="122" t="s">
        <v>440</v>
      </c>
      <c r="F110" s="148"/>
    </row>
    <row r="111" spans="1:6" s="145" customFormat="1" ht="51">
      <c r="A111" s="129"/>
      <c r="B111" s="123"/>
      <c r="C111" s="124" t="s">
        <v>311</v>
      </c>
      <c r="D111" s="125" t="s">
        <v>437</v>
      </c>
      <c r="E111" s="126" t="s">
        <v>440</v>
      </c>
      <c r="F111" s="148"/>
    </row>
    <row r="112" spans="1:6" s="145" customFormat="1" ht="12.75">
      <c r="A112" s="115" t="s">
        <v>354</v>
      </c>
      <c r="B112" s="115"/>
      <c r="C112" s="115"/>
      <c r="D112" s="121" t="s">
        <v>438</v>
      </c>
      <c r="E112" s="122">
        <v>2500</v>
      </c>
      <c r="F112" s="262">
        <f>E112/$E$115*100</f>
        <v>0.019567745373852342</v>
      </c>
    </row>
    <row r="113" spans="1:6" s="145" customFormat="1" ht="30.75" customHeight="1">
      <c r="A113" s="120"/>
      <c r="B113" s="115" t="s">
        <v>355</v>
      </c>
      <c r="C113" s="115"/>
      <c r="D113" s="121" t="s">
        <v>368</v>
      </c>
      <c r="E113" s="122">
        <v>2500</v>
      </c>
      <c r="F113" s="262">
        <f>E113/$E$115*100</f>
        <v>0.019567745373852342</v>
      </c>
    </row>
    <row r="114" spans="1:6" s="145" customFormat="1" ht="30" customHeight="1" thickBot="1">
      <c r="A114" s="140"/>
      <c r="B114" s="141"/>
      <c r="C114" s="142" t="s">
        <v>303</v>
      </c>
      <c r="D114" s="143" t="s">
        <v>439</v>
      </c>
      <c r="E114" s="144">
        <v>2500</v>
      </c>
      <c r="F114" s="147">
        <f>E114/$E$115*100</f>
        <v>0.019567745373852342</v>
      </c>
    </row>
    <row r="115" spans="1:6" ht="19.5" customHeight="1">
      <c r="A115" s="21"/>
      <c r="B115" s="21"/>
      <c r="C115" s="21"/>
      <c r="D115" s="14" t="s">
        <v>30</v>
      </c>
      <c r="E115" s="276">
        <v>12776127</v>
      </c>
      <c r="F115" s="277">
        <f>E115/$E$115*100</f>
        <v>100</v>
      </c>
    </row>
    <row r="116" spans="1:6" ht="19.5" customHeight="1">
      <c r="A116" s="21"/>
      <c r="B116" s="21"/>
      <c r="C116" s="21"/>
      <c r="D116" s="16" t="s">
        <v>33</v>
      </c>
      <c r="E116" s="264">
        <f>SUM(E117:E118)</f>
        <v>1992066</v>
      </c>
      <c r="F116" s="265">
        <v>15.46</v>
      </c>
    </row>
    <row r="117" spans="1:6" ht="19.5" customHeight="1">
      <c r="A117" s="21"/>
      <c r="B117" s="21"/>
      <c r="C117" s="21"/>
      <c r="D117" s="23" t="s">
        <v>34</v>
      </c>
      <c r="E117" s="197">
        <v>296000</v>
      </c>
      <c r="F117" s="18">
        <v>2.3</v>
      </c>
    </row>
    <row r="118" spans="1:6" ht="19.5" customHeight="1">
      <c r="A118" s="21"/>
      <c r="B118" s="21"/>
      <c r="C118" s="21"/>
      <c r="D118" s="23" t="s">
        <v>35</v>
      </c>
      <c r="E118" s="197">
        <v>1696066</v>
      </c>
      <c r="F118" s="18">
        <v>13.16</v>
      </c>
    </row>
    <row r="119" spans="1:6" ht="12.75">
      <c r="A119" s="21"/>
      <c r="B119" s="21"/>
      <c r="C119" s="21"/>
      <c r="D119" s="86" t="s">
        <v>149</v>
      </c>
      <c r="E119" s="197"/>
      <c r="F119" s="18" t="s">
        <v>672</v>
      </c>
    </row>
    <row r="120" spans="1:6" ht="12.75">
      <c r="A120" s="21"/>
      <c r="B120" s="21"/>
      <c r="C120" s="21"/>
      <c r="D120" s="87" t="s">
        <v>150</v>
      </c>
      <c r="E120" s="175"/>
      <c r="F120" s="16" t="s">
        <v>672</v>
      </c>
    </row>
    <row r="121" spans="1:6" ht="19.5" customHeight="1" thickBot="1">
      <c r="A121" s="21"/>
      <c r="B121" s="21"/>
      <c r="C121" s="21"/>
      <c r="D121" s="13" t="s">
        <v>36</v>
      </c>
      <c r="E121" s="266">
        <v>100000</v>
      </c>
      <c r="F121" s="13">
        <v>0.78</v>
      </c>
    </row>
    <row r="122" spans="1:6" ht="12.75">
      <c r="A122" s="21"/>
      <c r="B122" s="21"/>
      <c r="C122" s="21"/>
      <c r="D122" s="21"/>
      <c r="E122" s="21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4.25">
      <c r="A124" s="298" t="s">
        <v>37</v>
      </c>
      <c r="B124" s="298"/>
      <c r="C124" s="298"/>
      <c r="D124" s="298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62"/>
      <c r="B128" s="62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  <row r="151" spans="1:6" ht="12.75">
      <c r="A151" s="21"/>
      <c r="B151" s="21"/>
      <c r="C151" s="21"/>
      <c r="D151" s="21"/>
      <c r="E151" s="21"/>
      <c r="F151" s="21"/>
    </row>
    <row r="152" spans="1:6" ht="12.75">
      <c r="A152" s="21"/>
      <c r="B152" s="21"/>
      <c r="C152" s="21"/>
      <c r="D152" s="21"/>
      <c r="E152" s="21"/>
      <c r="F152" s="21"/>
    </row>
    <row r="153" spans="1:6" ht="12.75">
      <c r="A153" s="21"/>
      <c r="B153" s="21"/>
      <c r="C153" s="21"/>
      <c r="D153" s="21"/>
      <c r="E153" s="21"/>
      <c r="F153" s="21"/>
    </row>
    <row r="154" spans="1:6" ht="12.75">
      <c r="A154" s="21"/>
      <c r="B154" s="21"/>
      <c r="C154" s="21"/>
      <c r="D154" s="21"/>
      <c r="E154" s="21"/>
      <c r="F154" s="21"/>
    </row>
    <row r="155" spans="1:6" ht="12.75">
      <c r="A155" s="21"/>
      <c r="B155" s="21"/>
      <c r="C155" s="21"/>
      <c r="D155" s="21"/>
      <c r="E155" s="21"/>
      <c r="F155" s="21"/>
    </row>
    <row r="156" spans="1:6" ht="12.75">
      <c r="A156" s="21"/>
      <c r="B156" s="21"/>
      <c r="C156" s="21"/>
      <c r="D156" s="21"/>
      <c r="E156" s="21"/>
      <c r="F156" s="21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</sheetData>
  <mergeCells count="3">
    <mergeCell ref="A124:D124"/>
    <mergeCell ref="A1:F1"/>
    <mergeCell ref="B62:B63"/>
  </mergeCells>
  <printOptions/>
  <pageMargins left="0.3937007874015748" right="0.3937007874015748" top="0.9448818897637796" bottom="0.5905511811023623" header="0.5118110236220472" footer="0.4330708661417323"/>
  <pageSetup horizontalDpi="600" verticalDpi="600" orientation="portrait" paperSize="9" scale="80" r:id="rId1"/>
  <headerFooter alignWithMargins="0">
    <oddHeader>&amp;R&amp;9Załącznik nr 1
do uchwały Rady Gminy nr ...............
z dnia ..............................</oddHeader>
    <oddFooter>&amp;RStrona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04" t="s">
        <v>224</v>
      </c>
      <c r="B1" s="304"/>
      <c r="C1" s="304"/>
      <c r="D1" s="304"/>
    </row>
    <row r="2" spans="1:4" ht="18">
      <c r="A2" s="304" t="s">
        <v>248</v>
      </c>
      <c r="B2" s="304"/>
      <c r="C2" s="304"/>
      <c r="D2" s="304"/>
    </row>
    <row r="3" spans="1:4" ht="15" customHeight="1">
      <c r="A3" s="58"/>
      <c r="B3" s="58"/>
      <c r="C3" s="58"/>
      <c r="D3" s="58"/>
    </row>
    <row r="4" spans="1:4" ht="13.5" thickBot="1">
      <c r="A4" s="21"/>
      <c r="B4" s="21"/>
      <c r="C4" s="21"/>
      <c r="D4" s="106" t="s">
        <v>177</v>
      </c>
    </row>
    <row r="5" spans="1:4" ht="19.5" customHeight="1" thickBot="1">
      <c r="A5" s="27" t="s">
        <v>46</v>
      </c>
      <c r="B5" s="27" t="s">
        <v>225</v>
      </c>
      <c r="C5" s="27" t="s">
        <v>26</v>
      </c>
      <c r="D5" s="27" t="s">
        <v>41</v>
      </c>
    </row>
    <row r="6" spans="1:4" ht="7.5" customHeight="1" thickBot="1">
      <c r="A6" s="22">
        <v>1</v>
      </c>
      <c r="B6" s="22">
        <v>2</v>
      </c>
      <c r="C6" s="22">
        <v>3</v>
      </c>
      <c r="D6" s="22">
        <v>6</v>
      </c>
    </row>
    <row r="7" spans="1:4" ht="30" customHeight="1">
      <c r="A7" s="9"/>
      <c r="B7" s="9"/>
      <c r="C7" s="9"/>
      <c r="D7" s="9"/>
    </row>
    <row r="8" spans="1:4" ht="30" customHeight="1">
      <c r="A8" s="16"/>
      <c r="B8" s="16"/>
      <c r="C8" s="16"/>
      <c r="D8" s="16"/>
    </row>
    <row r="9" spans="1:4" ht="30" customHeight="1">
      <c r="A9" s="16"/>
      <c r="B9" s="16"/>
      <c r="C9" s="16"/>
      <c r="D9" s="16"/>
    </row>
    <row r="10" spans="1:4" ht="30" customHeight="1">
      <c r="A10" s="16"/>
      <c r="B10" s="16"/>
      <c r="C10" s="16"/>
      <c r="D10" s="16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297" t="s">
        <v>226</v>
      </c>
      <c r="B12" s="306"/>
      <c r="C12" s="19"/>
      <c r="D12" s="19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8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E1"/>
    </sheetView>
  </sheetViews>
  <sheetFormatPr defaultColWidth="9.00390625" defaultRowHeight="12.75"/>
  <cols>
    <col min="1" max="1" width="4.75390625" style="21" bestFit="1" customWidth="1"/>
    <col min="2" max="2" width="38.625" style="21" bestFit="1" customWidth="1"/>
    <col min="3" max="3" width="16.375" style="21" hidden="1" customWidth="1"/>
    <col min="4" max="4" width="15.375" style="21" bestFit="1" customWidth="1"/>
    <col min="5" max="5" width="13.75390625" style="21" customWidth="1"/>
    <col min="6" max="16384" width="9.125" style="21" customWidth="1"/>
  </cols>
  <sheetData>
    <row r="1" spans="1:5" ht="45" customHeight="1">
      <c r="A1" s="313" t="s">
        <v>249</v>
      </c>
      <c r="B1" s="278"/>
      <c r="C1" s="278"/>
      <c r="D1" s="278"/>
      <c r="E1" s="278"/>
    </row>
    <row r="2" spans="1:5" ht="15" customHeight="1">
      <c r="A2" s="111"/>
      <c r="B2" s="111"/>
      <c r="C2" s="111"/>
      <c r="D2" s="111"/>
      <c r="E2" s="111"/>
    </row>
    <row r="4" ht="13.5" thickBot="1">
      <c r="E4" s="106" t="s">
        <v>177</v>
      </c>
    </row>
    <row r="5" spans="1:5" ht="15.75" thickBot="1">
      <c r="A5" s="5" t="s">
        <v>46</v>
      </c>
      <c r="B5" s="5" t="s">
        <v>29</v>
      </c>
      <c r="C5" s="5" t="s">
        <v>95</v>
      </c>
      <c r="D5" s="289" t="s">
        <v>41</v>
      </c>
      <c r="E5" s="296"/>
    </row>
    <row r="6" spans="1:5" ht="15">
      <c r="A6" s="6"/>
      <c r="B6" s="6"/>
      <c r="C6" s="6" t="s">
        <v>151</v>
      </c>
      <c r="D6" s="100" t="s">
        <v>1</v>
      </c>
      <c r="E6" s="35" t="s">
        <v>3</v>
      </c>
    </row>
    <row r="7" spans="1:5" ht="15.75" thickBot="1">
      <c r="A7" s="6"/>
      <c r="B7" s="6"/>
      <c r="C7" s="6" t="s">
        <v>152</v>
      </c>
      <c r="D7" s="91" t="s">
        <v>251</v>
      </c>
      <c r="E7" s="91" t="s">
        <v>191</v>
      </c>
    </row>
    <row r="8" spans="1:5" ht="10.5" customHeight="1" thickBot="1">
      <c r="A8" s="22">
        <v>1</v>
      </c>
      <c r="B8" s="22">
        <v>2</v>
      </c>
      <c r="C8" s="22">
        <v>3</v>
      </c>
      <c r="D8" s="22">
        <v>3</v>
      </c>
      <c r="E8" s="22">
        <v>4</v>
      </c>
    </row>
    <row r="9" spans="1:5" ht="19.5" customHeight="1">
      <c r="A9" s="52" t="s">
        <v>55</v>
      </c>
      <c r="B9" s="53" t="s">
        <v>99</v>
      </c>
      <c r="C9" s="52"/>
      <c r="D9" s="53">
        <v>10609724</v>
      </c>
      <c r="E9" s="53">
        <v>12776127</v>
      </c>
    </row>
    <row r="10" spans="1:5" ht="19.5" customHeight="1">
      <c r="A10" s="56" t="s">
        <v>56</v>
      </c>
      <c r="B10" s="57" t="s">
        <v>100</v>
      </c>
      <c r="C10" s="56"/>
      <c r="D10" s="57">
        <v>12076644</v>
      </c>
      <c r="E10" s="57">
        <v>13514725</v>
      </c>
    </row>
    <row r="11" spans="1:5" ht="19.5" customHeight="1">
      <c r="A11" s="56"/>
      <c r="B11" s="57" t="s">
        <v>172</v>
      </c>
      <c r="C11" s="56"/>
      <c r="D11" s="57"/>
      <c r="E11" s="57"/>
    </row>
    <row r="12" spans="1:5" ht="19.5" customHeight="1" thickBot="1">
      <c r="A12" s="88"/>
      <c r="B12" s="89" t="s">
        <v>173</v>
      </c>
      <c r="C12" s="88"/>
      <c r="D12" s="89">
        <v>1466920</v>
      </c>
      <c r="E12" s="89">
        <v>738598</v>
      </c>
    </row>
    <row r="13" spans="1:5" ht="19.5" customHeight="1" thickBot="1">
      <c r="A13" s="5" t="s">
        <v>53</v>
      </c>
      <c r="B13" s="37" t="s">
        <v>117</v>
      </c>
      <c r="C13" s="68"/>
      <c r="D13" s="69">
        <v>1466920</v>
      </c>
      <c r="E13" s="69">
        <v>738598</v>
      </c>
    </row>
    <row r="14" spans="1:5" ht="19.5" customHeight="1" thickBot="1">
      <c r="A14" s="297" t="s">
        <v>118</v>
      </c>
      <c r="B14" s="306"/>
      <c r="C14" s="54"/>
      <c r="D14" s="55">
        <v>1805670</v>
      </c>
      <c r="E14" s="55">
        <v>1324518</v>
      </c>
    </row>
    <row r="15" spans="1:5" ht="19.5" customHeight="1">
      <c r="A15" s="64" t="s">
        <v>55</v>
      </c>
      <c r="B15" s="63" t="s">
        <v>80</v>
      </c>
      <c r="C15" s="64" t="s">
        <v>119</v>
      </c>
      <c r="D15" s="63">
        <v>1755670</v>
      </c>
      <c r="E15" s="63">
        <v>1324518</v>
      </c>
    </row>
    <row r="16" spans="1:5" ht="19.5" customHeight="1">
      <c r="A16" s="56" t="s">
        <v>56</v>
      </c>
      <c r="B16" s="57" t="s">
        <v>81</v>
      </c>
      <c r="C16" s="56" t="s">
        <v>119</v>
      </c>
      <c r="D16" s="57">
        <v>50000</v>
      </c>
      <c r="E16" s="57"/>
    </row>
    <row r="17" spans="1:5" ht="19.5" customHeight="1">
      <c r="A17" s="56" t="s">
        <v>57</v>
      </c>
      <c r="B17" s="57" t="s">
        <v>122</v>
      </c>
      <c r="C17" s="56" t="s">
        <v>123</v>
      </c>
      <c r="D17" s="57"/>
      <c r="E17" s="57"/>
    </row>
    <row r="18" spans="1:5" ht="19.5" customHeight="1">
      <c r="A18" s="56" t="s">
        <v>10</v>
      </c>
      <c r="B18" s="57" t="s">
        <v>124</v>
      </c>
      <c r="C18" s="56" t="s">
        <v>120</v>
      </c>
      <c r="D18" s="57"/>
      <c r="E18" s="57"/>
    </row>
    <row r="19" spans="1:5" ht="19.5" customHeight="1">
      <c r="A19" s="52" t="s">
        <v>79</v>
      </c>
      <c r="B19" s="57" t="s">
        <v>102</v>
      </c>
      <c r="C19" s="56" t="s">
        <v>121</v>
      </c>
      <c r="D19" s="57"/>
      <c r="E19" s="57"/>
    </row>
    <row r="20" spans="1:5" ht="19.5" customHeight="1">
      <c r="A20" s="52" t="s">
        <v>89</v>
      </c>
      <c r="B20" s="57" t="s">
        <v>174</v>
      </c>
      <c r="C20" s="56" t="s">
        <v>127</v>
      </c>
      <c r="D20" s="57"/>
      <c r="E20" s="57"/>
    </row>
    <row r="21" spans="1:5" ht="19.5" customHeight="1">
      <c r="A21" s="56" t="s">
        <v>109</v>
      </c>
      <c r="B21" s="57" t="s">
        <v>101</v>
      </c>
      <c r="C21" s="56" t="s">
        <v>128</v>
      </c>
      <c r="D21" s="57"/>
      <c r="E21" s="57"/>
    </row>
    <row r="22" spans="1:5" ht="19.5" customHeight="1" thickBot="1">
      <c r="A22" s="52" t="s">
        <v>125</v>
      </c>
      <c r="B22" s="53" t="s">
        <v>175</v>
      </c>
      <c r="C22" s="52"/>
      <c r="D22" s="53"/>
      <c r="E22" s="53"/>
    </row>
    <row r="23" spans="1:5" ht="19.5" customHeight="1" thickBot="1">
      <c r="A23" s="297" t="s">
        <v>126</v>
      </c>
      <c r="B23" s="306"/>
      <c r="C23" s="54"/>
      <c r="D23" s="55">
        <v>338750</v>
      </c>
      <c r="E23" s="55">
        <v>585920</v>
      </c>
    </row>
    <row r="24" spans="1:5" ht="19.5" customHeight="1">
      <c r="A24" s="71" t="s">
        <v>55</v>
      </c>
      <c r="B24" s="70" t="s">
        <v>104</v>
      </c>
      <c r="C24" s="71" t="s">
        <v>132</v>
      </c>
      <c r="D24" s="70">
        <v>338750</v>
      </c>
      <c r="E24" s="70">
        <v>585920</v>
      </c>
    </row>
    <row r="25" spans="1:5" ht="19.5" customHeight="1">
      <c r="A25" s="56" t="s">
        <v>56</v>
      </c>
      <c r="B25" s="57" t="s">
        <v>130</v>
      </c>
      <c r="C25" s="56" t="s">
        <v>132</v>
      </c>
      <c r="D25" s="57"/>
      <c r="E25" s="57"/>
    </row>
    <row r="26" spans="1:5" ht="19.5" customHeight="1">
      <c r="A26" s="56" t="s">
        <v>57</v>
      </c>
      <c r="B26" s="57" t="s">
        <v>129</v>
      </c>
      <c r="C26" s="56" t="s">
        <v>227</v>
      </c>
      <c r="D26" s="57"/>
      <c r="E26" s="57"/>
    </row>
    <row r="27" spans="1:5" ht="19.5" customHeight="1">
      <c r="A27" s="56" t="s">
        <v>10</v>
      </c>
      <c r="B27" s="57" t="s">
        <v>250</v>
      </c>
      <c r="C27" s="56" t="s">
        <v>134</v>
      </c>
      <c r="D27" s="57"/>
      <c r="E27" s="57"/>
    </row>
    <row r="28" spans="1:5" ht="19.5" customHeight="1">
      <c r="A28" s="56" t="s">
        <v>79</v>
      </c>
      <c r="B28" s="57" t="s">
        <v>103</v>
      </c>
      <c r="C28" s="56" t="s">
        <v>135</v>
      </c>
      <c r="D28" s="57"/>
      <c r="E28" s="57"/>
    </row>
    <row r="29" spans="1:5" ht="19.5" customHeight="1">
      <c r="A29" s="65" t="s">
        <v>89</v>
      </c>
      <c r="B29" s="66" t="s">
        <v>131</v>
      </c>
      <c r="C29" s="65" t="s">
        <v>136</v>
      </c>
      <c r="D29" s="66"/>
      <c r="E29" s="66"/>
    </row>
    <row r="30" spans="1:5" ht="19.5" customHeight="1" thickBot="1">
      <c r="A30" s="72" t="s">
        <v>153</v>
      </c>
      <c r="B30" s="67" t="s">
        <v>137</v>
      </c>
      <c r="C30" s="72" t="s">
        <v>133</v>
      </c>
      <c r="D30" s="67"/>
      <c r="E30" s="67"/>
    </row>
    <row r="31" spans="1:5" ht="19.5" customHeight="1">
      <c r="A31" s="50"/>
      <c r="B31" s="51"/>
      <c r="C31" s="51"/>
      <c r="D31" s="51"/>
      <c r="E31" s="51"/>
    </row>
    <row r="32" ht="12.75">
      <c r="A32" s="47"/>
    </row>
    <row r="33" spans="1:2" ht="12.75">
      <c r="A33" s="47" t="s">
        <v>97</v>
      </c>
      <c r="B33" s="21" t="s">
        <v>98</v>
      </c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</sheetData>
  <mergeCells count="4">
    <mergeCell ref="A1:E1"/>
    <mergeCell ref="D5:E5"/>
    <mergeCell ref="A14:B14"/>
    <mergeCell ref="A23:B23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&amp;RZałącznik nr 6
do uchwały Rady Gminy nr ...............
z dnia ..............................</oddHeader>
    <oddFooter>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J1"/>
    </sheetView>
  </sheetViews>
  <sheetFormatPr defaultColWidth="9.00390625" defaultRowHeight="12.75"/>
  <cols>
    <col min="1" max="1" width="4.75390625" style="0" bestFit="1" customWidth="1"/>
    <col min="2" max="2" width="34.875" style="0" customWidth="1"/>
    <col min="3" max="3" width="12.75390625" style="0" bestFit="1" customWidth="1"/>
    <col min="4" max="4" width="13.625" style="0" customWidth="1"/>
    <col min="5" max="5" width="13.875" style="0" customWidth="1"/>
    <col min="6" max="6" width="14.25390625" style="0" customWidth="1"/>
    <col min="7" max="7" width="15.00390625" style="0" customWidth="1"/>
    <col min="8" max="8" width="13.875" style="0" customWidth="1"/>
    <col min="9" max="9" width="15.625" style="0" customWidth="1"/>
    <col min="10" max="10" width="14.75390625" style="0" customWidth="1"/>
  </cols>
  <sheetData>
    <row r="1" spans="1:10" ht="18">
      <c r="A1" s="304" t="s">
        <v>116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6" ht="18">
      <c r="A2" s="58"/>
      <c r="B2" s="58"/>
      <c r="C2" s="58"/>
      <c r="D2" s="58"/>
      <c r="E2" s="58"/>
      <c r="F2" s="58"/>
    </row>
    <row r="3" spans="2:6" ht="13.5" thickBot="1">
      <c r="B3" s="21"/>
      <c r="C3" s="21"/>
      <c r="D3" s="21"/>
      <c r="E3" s="21"/>
      <c r="F3" s="103" t="s">
        <v>177</v>
      </c>
    </row>
    <row r="4" spans="1:10" ht="15.75" customHeight="1" thickBot="1">
      <c r="A4" s="4"/>
      <c r="B4" s="5"/>
      <c r="C4" s="5"/>
      <c r="D4" s="289" t="s">
        <v>105</v>
      </c>
      <c r="E4" s="290"/>
      <c r="F4" s="290"/>
      <c r="G4" s="290"/>
      <c r="H4" s="290"/>
      <c r="I4" s="290"/>
      <c r="J4" s="296"/>
    </row>
    <row r="5" spans="1:10" ht="15.75" customHeight="1">
      <c r="A5" s="28"/>
      <c r="B5" s="6" t="s">
        <v>42</v>
      </c>
      <c r="C5" s="6" t="s">
        <v>106</v>
      </c>
      <c r="D5" s="28"/>
      <c r="E5" s="28"/>
      <c r="F5" s="28"/>
      <c r="G5" s="28"/>
      <c r="H5" s="28"/>
      <c r="I5" s="28"/>
      <c r="J5" s="28"/>
    </row>
    <row r="6" spans="1:10" ht="15.75" customHeight="1">
      <c r="A6" s="6" t="s">
        <v>46</v>
      </c>
      <c r="B6" s="6" t="s">
        <v>43</v>
      </c>
      <c r="C6" s="6" t="s">
        <v>107</v>
      </c>
      <c r="D6" s="6">
        <v>2005</v>
      </c>
      <c r="E6" s="6">
        <v>2006</v>
      </c>
      <c r="F6" s="6">
        <v>2007</v>
      </c>
      <c r="G6" s="6">
        <v>2008</v>
      </c>
      <c r="H6" s="6">
        <v>2009</v>
      </c>
      <c r="I6" s="6">
        <v>2010</v>
      </c>
      <c r="J6" s="6">
        <v>2011</v>
      </c>
    </row>
    <row r="7" spans="1:10" ht="15.75" customHeight="1">
      <c r="A7" s="28"/>
      <c r="B7" s="29"/>
      <c r="C7" s="6" t="s">
        <v>252</v>
      </c>
      <c r="D7" s="28"/>
      <c r="E7" s="28"/>
      <c r="F7" s="28"/>
      <c r="G7" s="28"/>
      <c r="H7" s="28"/>
      <c r="I7" s="28"/>
      <c r="J7" s="28"/>
    </row>
    <row r="8" spans="1:10" ht="15.75" customHeight="1" thickBot="1">
      <c r="A8" s="28"/>
      <c r="B8" s="30"/>
      <c r="C8" s="6"/>
      <c r="D8" s="31"/>
      <c r="E8" s="31"/>
      <c r="F8" s="31"/>
      <c r="G8" s="31"/>
      <c r="H8" s="31"/>
      <c r="I8" s="31"/>
      <c r="J8" s="31"/>
    </row>
    <row r="9" spans="1:10" ht="7.5" customHeight="1" thickBo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6</v>
      </c>
      <c r="H9" s="22">
        <v>6</v>
      </c>
      <c r="I9" s="22">
        <v>6</v>
      </c>
      <c r="J9" s="22">
        <v>6</v>
      </c>
    </row>
    <row r="10" spans="1:10" ht="19.5" customHeight="1">
      <c r="A10" s="12" t="s">
        <v>55</v>
      </c>
      <c r="B10" s="101" t="s">
        <v>78</v>
      </c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44" t="s">
        <v>56</v>
      </c>
      <c r="B11" s="16" t="s">
        <v>80</v>
      </c>
      <c r="C11" s="193">
        <v>2184420</v>
      </c>
      <c r="D11" s="193">
        <v>2923018</v>
      </c>
      <c r="E11" s="193">
        <v>3405670</v>
      </c>
      <c r="F11" s="193">
        <v>2539070</v>
      </c>
      <c r="G11" s="193">
        <v>1695870</v>
      </c>
      <c r="H11" s="193">
        <v>972570</v>
      </c>
      <c r="I11" s="193">
        <v>470270</v>
      </c>
      <c r="J11" s="193"/>
    </row>
    <row r="12" spans="1:10" ht="19.5" customHeight="1">
      <c r="A12" s="44" t="s">
        <v>57</v>
      </c>
      <c r="B12" s="16" t="s">
        <v>81</v>
      </c>
      <c r="C12" s="193">
        <v>50000</v>
      </c>
      <c r="D12" s="193">
        <v>50000</v>
      </c>
      <c r="E12" s="193">
        <v>40000</v>
      </c>
      <c r="F12" s="193">
        <v>30000</v>
      </c>
      <c r="G12" s="193">
        <v>20000</v>
      </c>
      <c r="H12" s="193">
        <v>10000</v>
      </c>
      <c r="I12" s="193"/>
      <c r="J12" s="193"/>
    </row>
    <row r="13" spans="1:10" ht="19.5" customHeight="1">
      <c r="A13" s="44" t="s">
        <v>10</v>
      </c>
      <c r="B13" s="16" t="s">
        <v>82</v>
      </c>
      <c r="C13" s="193"/>
      <c r="D13" s="193"/>
      <c r="E13" s="193"/>
      <c r="F13" s="193"/>
      <c r="G13" s="193"/>
      <c r="H13" s="193"/>
      <c r="I13" s="193"/>
      <c r="J13" s="193"/>
    </row>
    <row r="14" spans="1:10" ht="19.5" customHeight="1">
      <c r="A14" s="12" t="s">
        <v>79</v>
      </c>
      <c r="B14" s="16" t="s">
        <v>83</v>
      </c>
      <c r="C14" s="193">
        <v>1739599</v>
      </c>
      <c r="D14" s="193"/>
      <c r="E14" s="193"/>
      <c r="F14" s="193"/>
      <c r="G14" s="193"/>
      <c r="H14" s="193"/>
      <c r="I14" s="193"/>
      <c r="J14" s="193"/>
    </row>
    <row r="15" spans="1:10" ht="19.5" customHeight="1">
      <c r="A15" s="12"/>
      <c r="B15" s="16" t="s">
        <v>84</v>
      </c>
      <c r="C15" s="193"/>
      <c r="D15" s="193"/>
      <c r="E15" s="193"/>
      <c r="F15" s="193"/>
      <c r="G15" s="193"/>
      <c r="H15" s="193"/>
      <c r="I15" s="193"/>
      <c r="J15" s="193"/>
    </row>
    <row r="16" spans="1:10" ht="19.5" customHeight="1">
      <c r="A16" s="12"/>
      <c r="B16" s="16" t="s">
        <v>85</v>
      </c>
      <c r="C16" s="193">
        <v>1739599</v>
      </c>
      <c r="D16" s="193"/>
      <c r="E16" s="193"/>
      <c r="F16" s="193"/>
      <c r="G16" s="193"/>
      <c r="H16" s="193"/>
      <c r="I16" s="193"/>
      <c r="J16" s="193"/>
    </row>
    <row r="17" spans="1:10" ht="19.5" customHeight="1">
      <c r="A17" s="12"/>
      <c r="B17" s="15" t="s">
        <v>87</v>
      </c>
      <c r="C17" s="193"/>
      <c r="D17" s="193"/>
      <c r="E17" s="193"/>
      <c r="F17" s="193"/>
      <c r="G17" s="193"/>
      <c r="H17" s="193"/>
      <c r="I17" s="193"/>
      <c r="J17" s="193"/>
    </row>
    <row r="18" spans="1:10" ht="19.5" customHeight="1">
      <c r="A18" s="12"/>
      <c r="B18" s="15" t="s">
        <v>86</v>
      </c>
      <c r="C18" s="193"/>
      <c r="D18" s="193"/>
      <c r="E18" s="193"/>
      <c r="F18" s="193"/>
      <c r="G18" s="193"/>
      <c r="H18" s="193"/>
      <c r="I18" s="193"/>
      <c r="J18" s="193"/>
    </row>
    <row r="19" spans="1:10" ht="19.5" customHeight="1">
      <c r="A19" s="12"/>
      <c r="B19" s="15" t="s">
        <v>88</v>
      </c>
      <c r="C19" s="193">
        <v>682940</v>
      </c>
      <c r="D19" s="193"/>
      <c r="E19" s="193"/>
      <c r="F19" s="193"/>
      <c r="G19" s="193"/>
      <c r="H19" s="193"/>
      <c r="I19" s="193"/>
      <c r="J19" s="193"/>
    </row>
    <row r="20" spans="1:10" ht="19.5" customHeight="1">
      <c r="A20" s="43"/>
      <c r="B20" s="15" t="s">
        <v>176</v>
      </c>
      <c r="C20" s="193">
        <v>1056659</v>
      </c>
      <c r="D20" s="193"/>
      <c r="E20" s="193"/>
      <c r="F20" s="193"/>
      <c r="G20" s="193"/>
      <c r="H20" s="193"/>
      <c r="I20" s="193"/>
      <c r="J20" s="193"/>
    </row>
    <row r="21" spans="1:10" ht="19.5" customHeight="1">
      <c r="A21" s="12" t="s">
        <v>89</v>
      </c>
      <c r="B21" s="9" t="s">
        <v>108</v>
      </c>
      <c r="C21" s="194">
        <v>3974019</v>
      </c>
      <c r="D21" s="194">
        <v>2973018</v>
      </c>
      <c r="E21" s="194">
        <v>3445670</v>
      </c>
      <c r="F21" s="194">
        <v>2569070</v>
      </c>
      <c r="G21" s="194">
        <v>1715870</v>
      </c>
      <c r="H21" s="194">
        <v>982570</v>
      </c>
      <c r="I21" s="194">
        <v>470270</v>
      </c>
      <c r="J21" s="194"/>
    </row>
    <row r="22" spans="1:10" ht="19.5" customHeight="1">
      <c r="A22" s="45" t="s">
        <v>109</v>
      </c>
      <c r="B22" s="48" t="s">
        <v>110</v>
      </c>
      <c r="C22" s="195">
        <v>10609724</v>
      </c>
      <c r="D22" s="195">
        <v>12776127</v>
      </c>
      <c r="E22" s="195">
        <v>12500000</v>
      </c>
      <c r="F22" s="195">
        <v>12500000</v>
      </c>
      <c r="G22" s="195">
        <v>12500000</v>
      </c>
      <c r="H22" s="195">
        <v>12500000</v>
      </c>
      <c r="I22" s="195">
        <v>12500000</v>
      </c>
      <c r="J22" s="195">
        <v>12240000</v>
      </c>
    </row>
    <row r="23" spans="1:10" ht="27.75" customHeight="1" thickBot="1">
      <c r="A23" s="59" t="s">
        <v>125</v>
      </c>
      <c r="B23" s="102" t="s">
        <v>189</v>
      </c>
      <c r="C23" s="196">
        <v>37.46</v>
      </c>
      <c r="D23" s="196">
        <v>23.27</v>
      </c>
      <c r="E23" s="196">
        <v>27.56</v>
      </c>
      <c r="F23" s="196">
        <v>20.55</v>
      </c>
      <c r="G23" s="196">
        <v>13.73</v>
      </c>
      <c r="H23" s="196">
        <v>7.86</v>
      </c>
      <c r="I23" s="196">
        <v>3.76</v>
      </c>
      <c r="J23" s="196"/>
    </row>
    <row r="24" spans="1:6" ht="12.75">
      <c r="A24" s="21"/>
      <c r="B24" s="21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1"/>
      <c r="F25" s="21"/>
    </row>
    <row r="26" spans="1:6" ht="12.75">
      <c r="A26" s="21"/>
      <c r="B26" s="21"/>
      <c r="C26" s="21"/>
      <c r="D26" s="21"/>
      <c r="E26" s="21"/>
      <c r="F26" s="21"/>
    </row>
    <row r="27" spans="1:6" ht="12.75">
      <c r="A27" s="21"/>
      <c r="B27" s="21"/>
      <c r="C27" s="21"/>
      <c r="D27" s="21"/>
      <c r="E27" s="21"/>
      <c r="F27" s="21"/>
    </row>
    <row r="28" spans="1:6" ht="12.75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/>
      <c r="D29" s="21"/>
      <c r="E29" s="21"/>
      <c r="F29" s="21"/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</sheetData>
  <mergeCells count="2">
    <mergeCell ref="D4:J4"/>
    <mergeCell ref="A1:J1"/>
  </mergeCells>
  <printOptions horizontalCentered="1"/>
  <pageMargins left="0.5905511811023623" right="0.5905511811023623" top="1.5748031496062993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 7
do uchwały Rady Gminy nr ...............
z dnia ..............................</oddHeader>
    <oddFooter>&amp;RStrona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8.375" style="0" bestFit="1" customWidth="1"/>
    <col min="5" max="5" width="9.875" style="0" bestFit="1" customWidth="1"/>
    <col min="6" max="6" width="8.375" style="0" bestFit="1" customWidth="1"/>
    <col min="7" max="7" width="10.625" style="0" bestFit="1" customWidth="1"/>
    <col min="8" max="8" width="15.625" style="0" bestFit="1" customWidth="1"/>
  </cols>
  <sheetData>
    <row r="1" spans="1:8" ht="18">
      <c r="A1" s="304" t="s">
        <v>115</v>
      </c>
      <c r="B1" s="304"/>
      <c r="C1" s="304"/>
      <c r="D1" s="304"/>
      <c r="E1" s="304"/>
      <c r="F1" s="304"/>
      <c r="G1" s="304"/>
      <c r="H1" s="304"/>
    </row>
    <row r="2" spans="1:8" ht="18">
      <c r="A2" s="304" t="s">
        <v>253</v>
      </c>
      <c r="B2" s="304"/>
      <c r="C2" s="304"/>
      <c r="D2" s="304"/>
      <c r="E2" s="304"/>
      <c r="F2" s="304"/>
      <c r="G2" s="304"/>
      <c r="H2" s="304"/>
    </row>
    <row r="3" spans="1:8" ht="13.5" customHeight="1">
      <c r="A3" s="58"/>
      <c r="B3" s="58"/>
      <c r="C3" s="58"/>
      <c r="D3" s="58"/>
      <c r="E3" s="58"/>
      <c r="F3" s="58"/>
      <c r="G3" s="58"/>
      <c r="H3" s="58"/>
    </row>
    <row r="4" spans="1:8" ht="13.5" thickBot="1">
      <c r="A4" s="21"/>
      <c r="B4" s="21"/>
      <c r="C4" s="21"/>
      <c r="D4" s="21"/>
      <c r="E4" s="21"/>
      <c r="F4" s="21"/>
      <c r="G4" s="21"/>
      <c r="H4" s="103" t="s">
        <v>177</v>
      </c>
    </row>
    <row r="5" spans="1:8" ht="15" customHeight="1" thickBot="1">
      <c r="A5" s="34"/>
      <c r="B5" s="34"/>
      <c r="C5" s="35" t="s">
        <v>47</v>
      </c>
      <c r="D5" s="280" t="s">
        <v>48</v>
      </c>
      <c r="E5" s="280"/>
      <c r="F5" s="280" t="s">
        <v>45</v>
      </c>
      <c r="G5" s="280"/>
      <c r="H5" s="35" t="s">
        <v>47</v>
      </c>
    </row>
    <row r="6" spans="1:8" ht="15" customHeight="1">
      <c r="A6" s="36" t="s">
        <v>46</v>
      </c>
      <c r="B6" s="36" t="s">
        <v>0</v>
      </c>
      <c r="C6" s="36" t="s">
        <v>230</v>
      </c>
      <c r="D6" s="36" t="s">
        <v>39</v>
      </c>
      <c r="E6" s="36" t="s">
        <v>31</v>
      </c>
      <c r="F6" s="36" t="s">
        <v>39</v>
      </c>
      <c r="G6" s="36" t="s">
        <v>31</v>
      </c>
      <c r="H6" s="36" t="s">
        <v>230</v>
      </c>
    </row>
    <row r="7" spans="1:8" ht="15" customHeight="1">
      <c r="A7" s="36"/>
      <c r="B7" s="36"/>
      <c r="C7" s="36" t="s">
        <v>228</v>
      </c>
      <c r="D7" s="36"/>
      <c r="E7" s="36" t="s">
        <v>51</v>
      </c>
      <c r="F7" s="36"/>
      <c r="G7" s="36" t="s">
        <v>49</v>
      </c>
      <c r="H7" s="36" t="s">
        <v>228</v>
      </c>
    </row>
    <row r="8" spans="1:8" ht="15" customHeight="1" thickBot="1">
      <c r="A8" s="36"/>
      <c r="B8" s="36"/>
      <c r="C8" s="36" t="s">
        <v>231</v>
      </c>
      <c r="D8" s="36"/>
      <c r="E8" s="36" t="s">
        <v>52</v>
      </c>
      <c r="F8" s="36"/>
      <c r="G8" s="36" t="s">
        <v>50</v>
      </c>
      <c r="H8" s="36" t="s">
        <v>229</v>
      </c>
    </row>
    <row r="9" spans="1:8" ht="7.5" customHeight="1" thickBo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</row>
    <row r="10" spans="1:8" ht="21.75" customHeight="1" thickBot="1">
      <c r="A10" s="20" t="s">
        <v>53</v>
      </c>
      <c r="B10" s="19" t="s">
        <v>54</v>
      </c>
      <c r="C10" s="19"/>
      <c r="D10" s="19"/>
      <c r="E10" s="19"/>
      <c r="F10" s="19"/>
      <c r="G10" s="19"/>
      <c r="H10" s="19"/>
    </row>
    <row r="11" spans="1:8" ht="21.75" customHeight="1">
      <c r="A11" s="12"/>
      <c r="B11" s="33" t="s">
        <v>31</v>
      </c>
      <c r="C11" s="14"/>
      <c r="D11" s="14"/>
      <c r="E11" s="14"/>
      <c r="F11" s="14"/>
      <c r="G11" s="14"/>
      <c r="H11" s="14"/>
    </row>
    <row r="12" spans="1:8" ht="21.75" customHeight="1">
      <c r="A12" s="12"/>
      <c r="B12" s="17" t="s">
        <v>55</v>
      </c>
      <c r="C12" s="18"/>
      <c r="D12" s="18"/>
      <c r="E12" s="18"/>
      <c r="F12" s="18"/>
      <c r="G12" s="18"/>
      <c r="H12" s="18"/>
    </row>
    <row r="13" spans="1:8" ht="21.75" customHeight="1">
      <c r="A13" s="12"/>
      <c r="B13" s="32" t="s">
        <v>56</v>
      </c>
      <c r="C13" s="16"/>
      <c r="D13" s="16"/>
      <c r="E13" s="16"/>
      <c r="F13" s="16"/>
      <c r="G13" s="16"/>
      <c r="H13" s="16"/>
    </row>
    <row r="14" spans="1:8" ht="21.75" customHeight="1">
      <c r="A14" s="12"/>
      <c r="B14" s="32" t="s">
        <v>57</v>
      </c>
      <c r="C14" s="16"/>
      <c r="D14" s="16"/>
      <c r="E14" s="16"/>
      <c r="F14" s="16"/>
      <c r="G14" s="16"/>
      <c r="H14" s="16"/>
    </row>
    <row r="15" spans="1:8" ht="21.75" customHeight="1" thickBot="1">
      <c r="A15" s="12"/>
      <c r="B15" s="11" t="s">
        <v>10</v>
      </c>
      <c r="C15" s="9"/>
      <c r="D15" s="9"/>
      <c r="E15" s="9"/>
      <c r="F15" s="9"/>
      <c r="G15" s="9"/>
      <c r="H15" s="9"/>
    </row>
    <row r="16" spans="1:8" ht="21.75" customHeight="1" thickBot="1">
      <c r="A16" s="20" t="s">
        <v>59</v>
      </c>
      <c r="B16" s="19" t="s">
        <v>58</v>
      </c>
      <c r="C16" s="19"/>
      <c r="D16" s="19"/>
      <c r="E16" s="19"/>
      <c r="F16" s="19"/>
      <c r="G16" s="19"/>
      <c r="H16" s="19"/>
    </row>
    <row r="17" spans="1:8" ht="21.75" customHeight="1">
      <c r="A17" s="12"/>
      <c r="B17" s="10" t="s">
        <v>31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7" t="s">
        <v>55</v>
      </c>
      <c r="C18" s="18"/>
      <c r="D18" s="18"/>
      <c r="E18" s="18"/>
      <c r="F18" s="18"/>
      <c r="G18" s="18"/>
      <c r="H18" s="18"/>
    </row>
    <row r="19" spans="1:8" ht="21.75" customHeight="1">
      <c r="A19" s="12"/>
      <c r="B19" s="32" t="s">
        <v>56</v>
      </c>
      <c r="C19" s="16"/>
      <c r="D19" s="16"/>
      <c r="E19" s="16"/>
      <c r="F19" s="16"/>
      <c r="G19" s="16"/>
      <c r="H19" s="16"/>
    </row>
    <row r="20" spans="1:8" ht="21.75" customHeight="1">
      <c r="A20" s="12"/>
      <c r="B20" s="32" t="s">
        <v>57</v>
      </c>
      <c r="C20" s="16"/>
      <c r="D20" s="16"/>
      <c r="E20" s="16"/>
      <c r="F20" s="16"/>
      <c r="G20" s="16"/>
      <c r="H20" s="16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0" t="s">
        <v>61</v>
      </c>
      <c r="B22" s="19" t="s">
        <v>60</v>
      </c>
      <c r="C22" s="19"/>
      <c r="D22" s="19"/>
      <c r="E22" s="19"/>
      <c r="F22" s="19"/>
      <c r="G22" s="19"/>
      <c r="H22" s="19"/>
    </row>
    <row r="23" spans="1:8" ht="21.75" customHeight="1">
      <c r="A23" s="9"/>
      <c r="B23" s="10" t="s">
        <v>31</v>
      </c>
      <c r="C23" s="9"/>
      <c r="D23" s="9"/>
      <c r="E23" s="12"/>
      <c r="F23" s="9"/>
      <c r="G23" s="9"/>
      <c r="H23" s="9"/>
    </row>
    <row r="24" spans="1:8" ht="21.75" customHeight="1">
      <c r="A24" s="9"/>
      <c r="B24" s="17" t="s">
        <v>55</v>
      </c>
      <c r="C24" s="18"/>
      <c r="D24" s="18"/>
      <c r="E24" s="43" t="s">
        <v>232</v>
      </c>
      <c r="F24" s="18"/>
      <c r="G24" s="18"/>
      <c r="H24" s="18"/>
    </row>
    <row r="25" spans="1:8" ht="21.75" customHeight="1">
      <c r="A25" s="9"/>
      <c r="B25" s="32" t="s">
        <v>56</v>
      </c>
      <c r="C25" s="16"/>
      <c r="D25" s="16"/>
      <c r="E25" s="44" t="s">
        <v>232</v>
      </c>
      <c r="F25" s="16"/>
      <c r="G25" s="16"/>
      <c r="H25" s="16"/>
    </row>
    <row r="26" spans="1:8" ht="21.75" customHeight="1">
      <c r="A26" s="9"/>
      <c r="B26" s="32" t="s">
        <v>57</v>
      </c>
      <c r="C26" s="16"/>
      <c r="D26" s="16"/>
      <c r="E26" s="44" t="s">
        <v>232</v>
      </c>
      <c r="F26" s="16"/>
      <c r="G26" s="16"/>
      <c r="H26" s="16"/>
    </row>
    <row r="27" spans="1:8" ht="21.75" customHeight="1" thickBot="1">
      <c r="A27" s="9"/>
      <c r="B27" s="11" t="s">
        <v>10</v>
      </c>
      <c r="C27" s="9"/>
      <c r="D27" s="9"/>
      <c r="E27" s="12" t="s">
        <v>232</v>
      </c>
      <c r="F27" s="9"/>
      <c r="G27" s="9"/>
      <c r="H27" s="9"/>
    </row>
    <row r="28" spans="1:8" ht="21.75" customHeight="1" thickBot="1">
      <c r="A28" s="279" t="s">
        <v>62</v>
      </c>
      <c r="B28" s="279"/>
      <c r="C28" s="19"/>
      <c r="D28" s="19"/>
      <c r="E28" s="19"/>
      <c r="F28" s="19"/>
      <c r="G28" s="19"/>
      <c r="H28" s="19"/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11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04" t="s">
        <v>233</v>
      </c>
      <c r="B1" s="304"/>
      <c r="C1" s="304"/>
    </row>
    <row r="2" spans="1:3" ht="19.5" customHeight="1">
      <c r="A2" s="304" t="s">
        <v>254</v>
      </c>
      <c r="B2" s="304"/>
      <c r="C2" s="304"/>
    </row>
    <row r="3" spans="1:3" ht="19.5" customHeight="1">
      <c r="A3" s="58"/>
      <c r="B3" s="58"/>
      <c r="C3" s="58"/>
    </row>
    <row r="4" spans="1:3" ht="19.5" customHeight="1" thickBot="1">
      <c r="A4" s="21"/>
      <c r="B4" s="21"/>
      <c r="C4" s="107" t="s">
        <v>190</v>
      </c>
    </row>
    <row r="5" spans="1:3" ht="19.5" customHeight="1">
      <c r="A5" s="27" t="s">
        <v>73</v>
      </c>
      <c r="B5" s="27" t="s">
        <v>75</v>
      </c>
      <c r="C5" s="27"/>
    </row>
    <row r="6" spans="1:3" ht="19.5" customHeight="1">
      <c r="A6" s="39" t="s">
        <v>74</v>
      </c>
      <c r="B6" s="39" t="s">
        <v>76</v>
      </c>
      <c r="C6" s="39" t="s">
        <v>178</v>
      </c>
    </row>
    <row r="7" spans="1:3" ht="19.5" customHeight="1" thickBot="1">
      <c r="A7" s="39"/>
      <c r="B7" s="39" t="s">
        <v>77</v>
      </c>
      <c r="C7" s="39"/>
    </row>
    <row r="8" spans="1:3" ht="7.5" customHeight="1" thickBot="1">
      <c r="A8" s="22">
        <v>1</v>
      </c>
      <c r="B8" s="22">
        <v>2</v>
      </c>
      <c r="C8" s="22">
        <v>3</v>
      </c>
    </row>
    <row r="9" spans="1:3" ht="30" customHeight="1">
      <c r="A9" s="3"/>
      <c r="B9" s="3"/>
      <c r="C9" s="3"/>
    </row>
    <row r="10" spans="1:3" ht="30" customHeight="1">
      <c r="A10" s="25"/>
      <c r="B10" s="25"/>
      <c r="C10" s="25"/>
    </row>
    <row r="11" spans="1:3" ht="30" customHeight="1">
      <c r="A11" s="25"/>
      <c r="B11" s="25"/>
      <c r="C11" s="25"/>
    </row>
    <row r="12" spans="1:3" ht="30" customHeight="1">
      <c r="A12" s="25"/>
      <c r="B12" s="25"/>
      <c r="C12" s="25"/>
    </row>
    <row r="13" spans="1:3" ht="30" customHeight="1" thickBot="1">
      <c r="A13" s="24"/>
      <c r="B13" s="24"/>
      <c r="C13" s="24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12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00390625" defaultRowHeight="12.75"/>
  <cols>
    <col min="1" max="1" width="57.125" style="21" customWidth="1"/>
    <col min="2" max="2" width="31.75390625" style="21" customWidth="1"/>
    <col min="3" max="16384" width="9.125" style="21" customWidth="1"/>
  </cols>
  <sheetData>
    <row r="1" spans="1:2" ht="19.5" customHeight="1">
      <c r="A1" s="291" t="s">
        <v>255</v>
      </c>
      <c r="B1" s="291"/>
    </row>
    <row r="2" spans="1:2" ht="19.5" customHeight="1">
      <c r="A2" s="58"/>
      <c r="B2" s="58"/>
    </row>
    <row r="3" ht="19.5" customHeight="1" thickBot="1">
      <c r="B3" s="107" t="s">
        <v>190</v>
      </c>
    </row>
    <row r="4" spans="1:2" ht="19.5" customHeight="1" thickBot="1">
      <c r="A4" s="27" t="s">
        <v>181</v>
      </c>
      <c r="B4" s="27" t="s">
        <v>180</v>
      </c>
    </row>
    <row r="5" spans="1:2" ht="7.5" customHeight="1" thickBot="1">
      <c r="A5" s="22">
        <v>1</v>
      </c>
      <c r="B5" s="22">
        <v>2</v>
      </c>
    </row>
    <row r="6" spans="1:2" ht="30" customHeight="1">
      <c r="A6" s="9" t="s">
        <v>612</v>
      </c>
      <c r="B6" s="184">
        <v>140333</v>
      </c>
    </row>
    <row r="7" spans="1:2" ht="30" customHeight="1">
      <c r="A7" s="48" t="s">
        <v>613</v>
      </c>
      <c r="B7" s="185">
        <v>122545</v>
      </c>
    </row>
    <row r="8" spans="1:2" ht="30" customHeight="1" thickBot="1">
      <c r="A8" s="48"/>
      <c r="B8" s="185"/>
    </row>
    <row r="9" spans="1:2" ht="30" customHeight="1" thickBot="1">
      <c r="A9" s="81" t="s">
        <v>182</v>
      </c>
      <c r="B9" s="186">
        <v>262878</v>
      </c>
    </row>
  </sheetData>
  <mergeCells count="1">
    <mergeCell ref="A1:B1"/>
  </mergeCells>
  <printOptions horizontalCentered="1"/>
  <pageMargins left="0.3937007874015748" right="0.3937007874015748" top="1.5748031496062993" bottom="0.984251968503937" header="0.5118110236220472" footer="0.5118110236220472"/>
  <pageSetup horizontalDpi="600" verticalDpi="600" orientation="portrait" paperSize="9" r:id="rId1"/>
  <headerFooter alignWithMargins="0">
    <oddHeader>&amp;R&amp;9Załącznik nr 8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B1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291" t="s">
        <v>256</v>
      </c>
      <c r="B1" s="291"/>
    </row>
    <row r="2" spans="1:2" ht="19.5" customHeight="1">
      <c r="A2" s="58"/>
      <c r="B2" s="58"/>
    </row>
    <row r="3" spans="1:2" ht="19.5" customHeight="1" thickBot="1">
      <c r="A3" s="21"/>
      <c r="B3" s="103" t="s">
        <v>177</v>
      </c>
    </row>
    <row r="4" spans="1:2" ht="19.5" customHeight="1" thickBot="1">
      <c r="A4" s="27" t="s">
        <v>179</v>
      </c>
      <c r="B4" s="27" t="s">
        <v>180</v>
      </c>
    </row>
    <row r="5" spans="1:2" ht="7.5" customHeight="1" thickBot="1">
      <c r="A5" s="22">
        <v>1</v>
      </c>
      <c r="B5" s="22">
        <v>2</v>
      </c>
    </row>
    <row r="6" spans="1:2" ht="30" customHeight="1">
      <c r="A6" s="3" t="s">
        <v>614</v>
      </c>
      <c r="B6" s="187"/>
    </row>
    <row r="7" spans="1:2" ht="30" customHeight="1">
      <c r="A7" s="25" t="s">
        <v>615</v>
      </c>
      <c r="B7" s="188">
        <v>35000</v>
      </c>
    </row>
    <row r="8" spans="1:2" ht="30" customHeight="1">
      <c r="A8" s="3" t="s">
        <v>616</v>
      </c>
      <c r="B8" s="187">
        <v>8000</v>
      </c>
    </row>
    <row r="9" spans="1:2" ht="30" customHeight="1">
      <c r="A9" s="25" t="s">
        <v>617</v>
      </c>
      <c r="B9" s="188">
        <v>2000</v>
      </c>
    </row>
    <row r="10" spans="1:2" ht="30" customHeight="1">
      <c r="A10" s="3" t="s">
        <v>619</v>
      </c>
      <c r="B10" s="187">
        <v>5000</v>
      </c>
    </row>
    <row r="11" spans="1:2" ht="30" customHeight="1">
      <c r="A11" s="25" t="s">
        <v>618</v>
      </c>
      <c r="B11" s="188">
        <v>4000</v>
      </c>
    </row>
    <row r="12" spans="1:2" ht="30" customHeight="1">
      <c r="A12" s="25" t="s">
        <v>620</v>
      </c>
      <c r="B12" s="188">
        <v>1000</v>
      </c>
    </row>
    <row r="13" spans="1:2" ht="30" customHeight="1">
      <c r="A13" s="25"/>
      <c r="B13" s="188"/>
    </row>
    <row r="14" spans="1:2" ht="30" customHeight="1" thickBot="1">
      <c r="A14" s="25"/>
      <c r="B14" s="188"/>
    </row>
    <row r="15" spans="1:2" ht="30" customHeight="1" thickBot="1">
      <c r="A15" s="81" t="s">
        <v>182</v>
      </c>
      <c r="B15" s="186">
        <f>SUM(B7:B14)</f>
        <v>55000</v>
      </c>
    </row>
  </sheetData>
  <mergeCells count="1">
    <mergeCell ref="A1:B1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291" t="s">
        <v>257</v>
      </c>
      <c r="B1" s="291"/>
    </row>
    <row r="2" spans="1:2" ht="19.5" customHeight="1">
      <c r="A2" s="58"/>
      <c r="B2" s="58"/>
    </row>
    <row r="3" spans="1:2" ht="19.5" customHeight="1" thickBot="1">
      <c r="A3" s="21"/>
      <c r="B3" s="107" t="s">
        <v>190</v>
      </c>
    </row>
    <row r="4" spans="1:2" ht="19.5" customHeight="1" thickBot="1">
      <c r="A4" s="27" t="s">
        <v>73</v>
      </c>
      <c r="B4" s="27" t="s">
        <v>180</v>
      </c>
    </row>
    <row r="5" spans="1:2" ht="7.5" customHeight="1" thickBot="1">
      <c r="A5" s="22">
        <v>1</v>
      </c>
      <c r="B5" s="22">
        <v>2</v>
      </c>
    </row>
    <row r="6" spans="1:2" ht="30" customHeight="1">
      <c r="A6" s="3"/>
      <c r="B6" s="3"/>
    </row>
    <row r="7" spans="1:2" ht="30" customHeight="1">
      <c r="A7" s="25"/>
      <c r="B7" s="25"/>
    </row>
    <row r="8" spans="1:2" ht="30" customHeight="1">
      <c r="A8" s="25"/>
      <c r="B8" s="25"/>
    </row>
    <row r="9" spans="1:2" ht="30" customHeight="1" thickBot="1">
      <c r="A9" s="25"/>
      <c r="B9" s="25"/>
    </row>
    <row r="10" spans="1:2" ht="30" customHeight="1" thickBot="1">
      <c r="A10" s="81" t="s">
        <v>182</v>
      </c>
      <c r="B10" s="19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:B1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291" t="s">
        <v>258</v>
      </c>
      <c r="B1" s="291"/>
    </row>
    <row r="2" spans="1:2" ht="19.5" customHeight="1">
      <c r="A2" s="58"/>
      <c r="B2" s="58"/>
    </row>
    <row r="3" spans="1:2" ht="19.5" customHeight="1" thickBot="1">
      <c r="A3" s="21"/>
      <c r="B3" s="107" t="s">
        <v>190</v>
      </c>
    </row>
    <row r="4" spans="1:2" ht="19.5" customHeight="1" thickBot="1">
      <c r="A4" s="27" t="s">
        <v>73</v>
      </c>
      <c r="B4" s="27" t="s">
        <v>180</v>
      </c>
    </row>
    <row r="5" spans="1:2" ht="7.5" customHeight="1" thickBot="1">
      <c r="A5" s="22">
        <v>1</v>
      </c>
      <c r="B5" s="22">
        <v>2</v>
      </c>
    </row>
    <row r="6" spans="1:2" ht="30" customHeight="1">
      <c r="A6" s="3"/>
      <c r="B6" s="3"/>
    </row>
    <row r="7" spans="1:2" ht="30" customHeight="1">
      <c r="A7" s="25"/>
      <c r="B7" s="25"/>
    </row>
    <row r="8" spans="1:2" ht="30" customHeight="1">
      <c r="A8" s="25"/>
      <c r="B8" s="25"/>
    </row>
    <row r="9" spans="1:2" ht="30" customHeight="1" thickBot="1">
      <c r="A9" s="25"/>
      <c r="B9" s="25"/>
    </row>
    <row r="10" spans="1:2" ht="30" customHeight="1" thickBot="1">
      <c r="A10" s="81" t="s">
        <v>182</v>
      </c>
      <c r="B10" s="19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C1"/>
    </sheetView>
  </sheetViews>
  <sheetFormatPr defaultColWidth="9.00390625" defaultRowHeight="12.75"/>
  <cols>
    <col min="1" max="1" width="5.25390625" style="21" bestFit="1" customWidth="1"/>
    <col min="2" max="2" width="60.625" style="21" customWidth="1"/>
    <col min="3" max="3" width="17.75390625" style="21" customWidth="1"/>
    <col min="4" max="16384" width="9.125" style="21" customWidth="1"/>
  </cols>
  <sheetData>
    <row r="1" spans="1:10" ht="19.5" customHeight="1">
      <c r="A1" s="304" t="s">
        <v>147</v>
      </c>
      <c r="B1" s="304"/>
      <c r="C1" s="304"/>
      <c r="D1" s="58"/>
      <c r="E1" s="58"/>
      <c r="F1" s="58"/>
      <c r="G1" s="58"/>
      <c r="H1" s="58"/>
      <c r="I1" s="58"/>
      <c r="J1" s="58"/>
    </row>
    <row r="2" spans="1:7" ht="19.5" customHeight="1">
      <c r="A2" s="304" t="s">
        <v>196</v>
      </c>
      <c r="B2" s="304"/>
      <c r="C2" s="304"/>
      <c r="D2" s="58"/>
      <c r="E2" s="58"/>
      <c r="F2" s="58"/>
      <c r="G2" s="58"/>
    </row>
    <row r="4" ht="13.5" thickBot="1">
      <c r="C4" s="103" t="s">
        <v>177</v>
      </c>
    </row>
    <row r="5" spans="1:10" ht="19.5" customHeight="1" thickBot="1">
      <c r="A5" s="27" t="s">
        <v>46</v>
      </c>
      <c r="B5" s="27" t="s">
        <v>0</v>
      </c>
      <c r="C5" s="27" t="s">
        <v>241</v>
      </c>
      <c r="D5" s="79"/>
      <c r="E5" s="79"/>
      <c r="F5" s="79"/>
      <c r="G5" s="79"/>
      <c r="H5" s="79"/>
      <c r="I5" s="80"/>
      <c r="J5" s="80"/>
    </row>
    <row r="6" spans="1:10" ht="19.5" customHeight="1" thickBot="1">
      <c r="A6" s="81" t="s">
        <v>53</v>
      </c>
      <c r="B6" s="82" t="s">
        <v>139</v>
      </c>
      <c r="C6" s="81">
        <v>100</v>
      </c>
      <c r="D6" s="79"/>
      <c r="E6" s="79"/>
      <c r="F6" s="79"/>
      <c r="G6" s="79"/>
      <c r="H6" s="79"/>
      <c r="I6" s="80"/>
      <c r="J6" s="80"/>
    </row>
    <row r="7" spans="1:10" ht="19.5" customHeight="1">
      <c r="A7" s="83" t="s">
        <v>55</v>
      </c>
      <c r="B7" s="84" t="s">
        <v>140</v>
      </c>
      <c r="C7" s="83">
        <v>100</v>
      </c>
      <c r="D7" s="79"/>
      <c r="E7" s="79"/>
      <c r="F7" s="79"/>
      <c r="G7" s="79"/>
      <c r="H7" s="79"/>
      <c r="I7" s="80"/>
      <c r="J7" s="80"/>
    </row>
    <row r="8" spans="1:10" ht="19.5" customHeight="1">
      <c r="A8" s="73" t="s">
        <v>56</v>
      </c>
      <c r="B8" s="74" t="s">
        <v>141</v>
      </c>
      <c r="C8" s="73"/>
      <c r="D8" s="79"/>
      <c r="E8" s="79"/>
      <c r="F8" s="79"/>
      <c r="G8" s="79"/>
      <c r="H8" s="79"/>
      <c r="I8" s="80"/>
      <c r="J8" s="80"/>
    </row>
    <row r="9" spans="1:10" ht="19.5" customHeight="1">
      <c r="A9" s="73" t="s">
        <v>57</v>
      </c>
      <c r="B9" s="74" t="s">
        <v>142</v>
      </c>
      <c r="C9" s="73"/>
      <c r="D9" s="79"/>
      <c r="E9" s="79"/>
      <c r="F9" s="79"/>
      <c r="G9" s="79"/>
      <c r="H9" s="79"/>
      <c r="I9" s="80"/>
      <c r="J9" s="80"/>
    </row>
    <row r="10" spans="1:10" ht="19.5" customHeight="1" thickBot="1">
      <c r="A10" s="83" t="s">
        <v>10</v>
      </c>
      <c r="B10" s="84" t="s">
        <v>143</v>
      </c>
      <c r="C10" s="83"/>
      <c r="D10" s="79"/>
      <c r="E10" s="79"/>
      <c r="F10" s="79"/>
      <c r="G10" s="79"/>
      <c r="H10" s="79"/>
      <c r="I10" s="80"/>
      <c r="J10" s="80"/>
    </row>
    <row r="11" spans="1:10" ht="19.5" customHeight="1" thickBot="1">
      <c r="A11" s="81" t="s">
        <v>59</v>
      </c>
      <c r="B11" s="82" t="s">
        <v>48</v>
      </c>
      <c r="C11" s="81">
        <v>10000</v>
      </c>
      <c r="D11" s="79"/>
      <c r="E11" s="79"/>
      <c r="F11" s="79"/>
      <c r="G11" s="79"/>
      <c r="H11" s="79"/>
      <c r="I11" s="80"/>
      <c r="J11" s="80"/>
    </row>
    <row r="12" spans="1:10" ht="19.5" customHeight="1">
      <c r="A12" s="83" t="s">
        <v>55</v>
      </c>
      <c r="B12" s="75" t="s">
        <v>236</v>
      </c>
      <c r="C12" s="83"/>
      <c r="D12" s="79"/>
      <c r="E12" s="79"/>
      <c r="F12" s="79"/>
      <c r="G12" s="79"/>
      <c r="H12" s="79"/>
      <c r="I12" s="80"/>
      <c r="J12" s="80"/>
    </row>
    <row r="13" spans="1:10" ht="19.5" customHeight="1">
      <c r="A13" s="73" t="s">
        <v>56</v>
      </c>
      <c r="B13" s="76" t="s">
        <v>235</v>
      </c>
      <c r="C13" s="73">
        <v>200</v>
      </c>
      <c r="D13" s="79"/>
      <c r="E13" s="79"/>
      <c r="F13" s="79"/>
      <c r="G13" s="79"/>
      <c r="H13" s="79"/>
      <c r="I13" s="80"/>
      <c r="J13" s="80"/>
    </row>
    <row r="14" spans="1:10" ht="19.5" customHeight="1" thickBot="1">
      <c r="A14" s="73" t="s">
        <v>57</v>
      </c>
      <c r="B14" s="76" t="s">
        <v>187</v>
      </c>
      <c r="C14" s="73">
        <v>9800</v>
      </c>
      <c r="D14" s="79"/>
      <c r="E14" s="79"/>
      <c r="F14" s="79"/>
      <c r="G14" s="79"/>
      <c r="H14" s="79"/>
      <c r="I14" s="80"/>
      <c r="J14" s="80"/>
    </row>
    <row r="15" spans="1:10" ht="19.5" customHeight="1" thickBot="1">
      <c r="A15" s="81" t="s">
        <v>61</v>
      </c>
      <c r="B15" s="82" t="s">
        <v>45</v>
      </c>
      <c r="C15" s="81">
        <v>10000</v>
      </c>
      <c r="D15" s="79"/>
      <c r="E15" s="79"/>
      <c r="F15" s="79"/>
      <c r="G15" s="79"/>
      <c r="H15" s="79"/>
      <c r="I15" s="80"/>
      <c r="J15" s="80"/>
    </row>
    <row r="16" spans="1:10" ht="19.5" customHeight="1">
      <c r="A16" s="83" t="s">
        <v>55</v>
      </c>
      <c r="B16" s="75" t="s">
        <v>144</v>
      </c>
      <c r="C16" s="83">
        <v>10000</v>
      </c>
      <c r="D16" s="79"/>
      <c r="E16" s="79"/>
      <c r="F16" s="79"/>
      <c r="G16" s="79"/>
      <c r="H16" s="79"/>
      <c r="I16" s="80"/>
      <c r="J16" s="80"/>
    </row>
    <row r="17" spans="1:10" ht="19.5" customHeight="1">
      <c r="A17" s="73"/>
      <c r="B17" s="76" t="s">
        <v>183</v>
      </c>
      <c r="C17" s="73"/>
      <c r="D17" s="79"/>
      <c r="E17" s="79"/>
      <c r="F17" s="79"/>
      <c r="G17" s="79"/>
      <c r="H17" s="79"/>
      <c r="I17" s="80"/>
      <c r="J17" s="80"/>
    </row>
    <row r="18" spans="1:10" ht="19.5" customHeight="1">
      <c r="A18" s="73"/>
      <c r="B18" s="76" t="s">
        <v>184</v>
      </c>
      <c r="C18" s="73"/>
      <c r="D18" s="79"/>
      <c r="E18" s="79"/>
      <c r="F18" s="79"/>
      <c r="G18" s="79"/>
      <c r="H18" s="79"/>
      <c r="I18" s="80"/>
      <c r="J18" s="80"/>
    </row>
    <row r="19" spans="1:10" ht="19.5" customHeight="1">
      <c r="A19" s="73"/>
      <c r="B19" s="76" t="s">
        <v>185</v>
      </c>
      <c r="C19" s="73">
        <v>9800</v>
      </c>
      <c r="D19" s="79"/>
      <c r="E19" s="79"/>
      <c r="F19" s="79"/>
      <c r="G19" s="79"/>
      <c r="H19" s="79"/>
      <c r="I19" s="80"/>
      <c r="J19" s="80"/>
    </row>
    <row r="20" spans="1:10" ht="19.5" customHeight="1">
      <c r="A20" s="73"/>
      <c r="B20" s="76" t="s">
        <v>186</v>
      </c>
      <c r="C20" s="73">
        <v>200</v>
      </c>
      <c r="D20" s="79"/>
      <c r="E20" s="79"/>
      <c r="F20" s="79"/>
      <c r="G20" s="79"/>
      <c r="H20" s="79"/>
      <c r="I20" s="80"/>
      <c r="J20" s="80"/>
    </row>
    <row r="21" spans="1:10" ht="19.5" customHeight="1">
      <c r="A21" s="73"/>
      <c r="B21" s="77" t="s">
        <v>188</v>
      </c>
      <c r="C21" s="73"/>
      <c r="D21" s="79"/>
      <c r="E21" s="79"/>
      <c r="F21" s="79"/>
      <c r="G21" s="79"/>
      <c r="H21" s="79"/>
      <c r="I21" s="80"/>
      <c r="J21" s="80"/>
    </row>
    <row r="22" spans="1:10" ht="19.5" customHeight="1">
      <c r="A22" s="73"/>
      <c r="B22" s="76" t="s">
        <v>187</v>
      </c>
      <c r="C22" s="73"/>
      <c r="D22" s="79"/>
      <c r="E22" s="79"/>
      <c r="F22" s="79"/>
      <c r="G22" s="79"/>
      <c r="H22" s="79"/>
      <c r="I22" s="80"/>
      <c r="J22" s="80"/>
    </row>
    <row r="23" spans="1:10" ht="19.5" customHeight="1">
      <c r="A23" s="73" t="s">
        <v>56</v>
      </c>
      <c r="B23" s="76" t="s">
        <v>259</v>
      </c>
      <c r="C23" s="73"/>
      <c r="D23" s="79"/>
      <c r="E23" s="79"/>
      <c r="F23" s="79"/>
      <c r="G23" s="79"/>
      <c r="H23" s="79"/>
      <c r="I23" s="80"/>
      <c r="J23" s="80"/>
    </row>
    <row r="24" spans="1:10" ht="30.75" thickBot="1">
      <c r="A24" s="83"/>
      <c r="B24" s="78" t="s">
        <v>234</v>
      </c>
      <c r="C24" s="83"/>
      <c r="D24" s="79"/>
      <c r="E24" s="79"/>
      <c r="F24" s="79"/>
      <c r="G24" s="79"/>
      <c r="H24" s="79"/>
      <c r="I24" s="80"/>
      <c r="J24" s="80"/>
    </row>
    <row r="25" spans="1:10" ht="19.5" customHeight="1" thickBot="1">
      <c r="A25" s="81" t="s">
        <v>145</v>
      </c>
      <c r="B25" s="82" t="s">
        <v>146</v>
      </c>
      <c r="C25" s="81">
        <v>100</v>
      </c>
      <c r="D25" s="79"/>
      <c r="E25" s="79"/>
      <c r="F25" s="79"/>
      <c r="G25" s="79"/>
      <c r="H25" s="79"/>
      <c r="I25" s="80"/>
      <c r="J25" s="80"/>
    </row>
    <row r="26" spans="1:10" ht="19.5" customHeight="1">
      <c r="A26" s="83" t="s">
        <v>55</v>
      </c>
      <c r="B26" s="84" t="s">
        <v>140</v>
      </c>
      <c r="C26" s="83">
        <v>100</v>
      </c>
      <c r="D26" s="79"/>
      <c r="E26" s="79"/>
      <c r="F26" s="79"/>
      <c r="G26" s="79"/>
      <c r="H26" s="79"/>
      <c r="I26" s="80"/>
      <c r="J26" s="80"/>
    </row>
    <row r="27" spans="1:10" ht="19.5" customHeight="1">
      <c r="A27" s="73" t="s">
        <v>56</v>
      </c>
      <c r="B27" s="74" t="s">
        <v>141</v>
      </c>
      <c r="C27" s="73"/>
      <c r="D27" s="79"/>
      <c r="E27" s="79"/>
      <c r="F27" s="79"/>
      <c r="G27" s="79"/>
      <c r="H27" s="79"/>
      <c r="I27" s="80"/>
      <c r="J27" s="80"/>
    </row>
    <row r="28" spans="1:10" ht="19.5" customHeight="1">
      <c r="A28" s="83" t="s">
        <v>57</v>
      </c>
      <c r="B28" s="84" t="s">
        <v>142</v>
      </c>
      <c r="C28" s="83"/>
      <c r="D28" s="79"/>
      <c r="E28" s="79"/>
      <c r="F28" s="79"/>
      <c r="G28" s="79"/>
      <c r="H28" s="79"/>
      <c r="I28" s="80"/>
      <c r="J28" s="80"/>
    </row>
    <row r="29" spans="1:10" ht="19.5" customHeight="1" thickBot="1">
      <c r="A29" s="104" t="s">
        <v>10</v>
      </c>
      <c r="B29" s="105" t="s">
        <v>143</v>
      </c>
      <c r="C29" s="104"/>
      <c r="D29" s="79"/>
      <c r="E29" s="79"/>
      <c r="F29" s="79"/>
      <c r="G29" s="79"/>
      <c r="H29" s="79"/>
      <c r="I29" s="80"/>
      <c r="J29" s="80"/>
    </row>
    <row r="30" spans="1:10" ht="15">
      <c r="A30" s="79"/>
      <c r="B30" s="79"/>
      <c r="C30" s="79"/>
      <c r="D30" s="79"/>
      <c r="E30" s="79"/>
      <c r="F30" s="79"/>
      <c r="G30" s="79"/>
      <c r="H30" s="79"/>
      <c r="I30" s="80"/>
      <c r="J30" s="80"/>
    </row>
    <row r="31" spans="1:10" ht="15">
      <c r="A31" s="79"/>
      <c r="B31" s="79"/>
      <c r="C31" s="79"/>
      <c r="D31" s="79"/>
      <c r="E31" s="79"/>
      <c r="F31" s="79"/>
      <c r="G31" s="79"/>
      <c r="H31" s="79"/>
      <c r="I31" s="80"/>
      <c r="J31" s="80"/>
    </row>
    <row r="32" spans="1:10" ht="15">
      <c r="A32" s="79"/>
      <c r="B32" s="79"/>
      <c r="C32" s="79"/>
      <c r="D32" s="79"/>
      <c r="E32" s="79"/>
      <c r="F32" s="79"/>
      <c r="G32" s="79"/>
      <c r="H32" s="79"/>
      <c r="I32" s="80"/>
      <c r="J32" s="80"/>
    </row>
    <row r="33" spans="1:10" ht="15">
      <c r="A33" s="79"/>
      <c r="B33" s="79"/>
      <c r="C33" s="79"/>
      <c r="D33" s="79"/>
      <c r="E33" s="79"/>
      <c r="F33" s="79"/>
      <c r="G33" s="79"/>
      <c r="H33" s="79"/>
      <c r="I33" s="80"/>
      <c r="J33" s="80"/>
    </row>
    <row r="34" spans="1:10" ht="15">
      <c r="A34" s="79"/>
      <c r="B34" s="79"/>
      <c r="C34" s="79"/>
      <c r="D34" s="79"/>
      <c r="E34" s="79"/>
      <c r="F34" s="79"/>
      <c r="G34" s="79"/>
      <c r="H34" s="79"/>
      <c r="I34" s="80"/>
      <c r="J34" s="80"/>
    </row>
    <row r="35" spans="1:10" ht="15">
      <c r="A35" s="79"/>
      <c r="B35" s="79"/>
      <c r="C35" s="79"/>
      <c r="D35" s="79"/>
      <c r="E35" s="79"/>
      <c r="F35" s="79"/>
      <c r="G35" s="79"/>
      <c r="H35" s="79"/>
      <c r="I35" s="80"/>
      <c r="J35" s="80"/>
    </row>
    <row r="36" spans="1:10" ht="15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5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">
      <c r="A39" s="80"/>
      <c r="B39" s="80"/>
      <c r="C39" s="80"/>
      <c r="D39" s="80"/>
      <c r="E39" s="80"/>
      <c r="F39" s="80"/>
      <c r="G39" s="80"/>
      <c r="H39" s="80"/>
      <c r="I39" s="80"/>
      <c r="J39" s="80"/>
    </row>
  </sheetData>
  <mergeCells count="2">
    <mergeCell ref="A1:C1"/>
    <mergeCell ref="A2:C2"/>
  </mergeCells>
  <printOptions horizontalCentered="1"/>
  <pageMargins left="0.5905511811023623" right="0.5905511811023623" top="1.7716535433070868" bottom="0.5905511811023623" header="0.5118110236220472" footer="0.5118110236220472"/>
  <pageSetup horizontalDpi="600" verticalDpi="600" orientation="portrait" paperSize="9" r:id="rId1"/>
  <headerFooter alignWithMargins="0">
    <oddHeader>&amp;RZałącznik nr 10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F1"/>
    </sheetView>
  </sheetViews>
  <sheetFormatPr defaultColWidth="9.00390625" defaultRowHeight="12.75"/>
  <cols>
    <col min="1" max="1" width="37.875" style="0" bestFit="1" customWidth="1"/>
    <col min="2" max="2" width="16.125" style="0" customWidth="1"/>
    <col min="3" max="3" width="11.375" style="0" customWidth="1"/>
    <col min="4" max="4" width="8.25390625" style="0" customWidth="1"/>
    <col min="5" max="5" width="12.625" style="0" customWidth="1"/>
    <col min="6" max="6" width="11.75390625" style="0" customWidth="1"/>
  </cols>
  <sheetData>
    <row r="1" spans="1:6" ht="21">
      <c r="A1" s="299" t="s">
        <v>237</v>
      </c>
      <c r="B1" s="299"/>
      <c r="C1" s="299"/>
      <c r="D1" s="299"/>
      <c r="E1" s="299"/>
      <c r="F1" s="299"/>
    </row>
    <row r="2" ht="13.5" thickBot="1">
      <c r="F2" s="41" t="s">
        <v>177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02" t="s">
        <v>7</v>
      </c>
      <c r="F3" s="302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239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238</v>
      </c>
      <c r="C5" s="6"/>
      <c r="D5" s="7" t="s">
        <v>6</v>
      </c>
      <c r="E5" s="6" t="s">
        <v>170</v>
      </c>
      <c r="F5" s="6" t="s">
        <v>191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3.5" thickBot="1">
      <c r="A7" s="198" t="s">
        <v>138</v>
      </c>
      <c r="B7" s="198">
        <v>2724273</v>
      </c>
      <c r="C7" s="198">
        <v>4236856</v>
      </c>
      <c r="D7" s="198">
        <f>C7/B7*100</f>
        <v>155.52244580480738</v>
      </c>
      <c r="E7" s="209">
        <f aca="true" t="shared" si="0" ref="E7:E33">B7*100/$B$40</f>
        <v>25.67713354277642</v>
      </c>
      <c r="F7" s="208">
        <f aca="true" t="shared" si="1" ref="F7:F38">C7*100/$C$40</f>
        <v>33.16228775747142</v>
      </c>
    </row>
    <row r="8" spans="1:6" ht="12.75">
      <c r="A8" s="214" t="s">
        <v>197</v>
      </c>
      <c r="B8" s="215">
        <v>903000</v>
      </c>
      <c r="C8" s="215">
        <v>1552034</v>
      </c>
      <c r="D8" s="215">
        <f>C8/B8*100</f>
        <v>171.8753045404208</v>
      </c>
      <c r="E8" s="207">
        <f t="shared" si="0"/>
        <v>8.511060231161528</v>
      </c>
      <c r="F8" s="207">
        <f t="shared" si="1"/>
        <v>12.147922449424618</v>
      </c>
    </row>
    <row r="9" spans="1:6" ht="12.75">
      <c r="A9" s="211" t="s">
        <v>198</v>
      </c>
      <c r="B9" s="212">
        <v>990050</v>
      </c>
      <c r="C9" s="212">
        <v>1757076</v>
      </c>
      <c r="D9" s="212">
        <f>C9/B9*100</f>
        <v>177.47346093631634</v>
      </c>
      <c r="E9" s="206">
        <f t="shared" si="0"/>
        <v>9.331533977698195</v>
      </c>
      <c r="F9" s="206">
        <f t="shared" si="1"/>
        <v>13.752806308202791</v>
      </c>
    </row>
    <row r="10" spans="1:6" ht="12.75">
      <c r="A10" s="211" t="s">
        <v>156</v>
      </c>
      <c r="B10" s="212">
        <v>33000</v>
      </c>
      <c r="C10" s="212">
        <v>33000</v>
      </c>
      <c r="D10" s="212">
        <f>C10/B10*100</f>
        <v>100</v>
      </c>
      <c r="E10" s="206">
        <f t="shared" si="0"/>
        <v>0.31103542373015547</v>
      </c>
      <c r="F10" s="206">
        <f t="shared" si="1"/>
        <v>0.25829423893485093</v>
      </c>
    </row>
    <row r="11" spans="1:6" ht="12.75">
      <c r="A11" s="213" t="s">
        <v>199</v>
      </c>
      <c r="B11" s="212"/>
      <c r="C11" s="212"/>
      <c r="D11" s="212"/>
      <c r="E11" s="206">
        <f t="shared" si="0"/>
        <v>0</v>
      </c>
      <c r="F11" s="206">
        <f t="shared" si="1"/>
        <v>0</v>
      </c>
    </row>
    <row r="12" spans="1:6" ht="12.75">
      <c r="A12" s="211" t="s">
        <v>201</v>
      </c>
      <c r="B12" s="212">
        <v>37500</v>
      </c>
      <c r="C12" s="212">
        <v>37500</v>
      </c>
      <c r="D12" s="212">
        <f>C12/B12*100</f>
        <v>100</v>
      </c>
      <c r="E12" s="206">
        <f t="shared" si="0"/>
        <v>0.35344934514790394</v>
      </c>
      <c r="F12" s="206">
        <f t="shared" si="1"/>
        <v>0.2935161806077851</v>
      </c>
    </row>
    <row r="13" spans="1:6" ht="12.75">
      <c r="A13" s="211" t="s">
        <v>200</v>
      </c>
      <c r="B13" s="212">
        <v>14000</v>
      </c>
      <c r="C13" s="212">
        <v>14000</v>
      </c>
      <c r="D13" s="212">
        <f>C13/B13*100</f>
        <v>100</v>
      </c>
      <c r="E13" s="206">
        <f t="shared" si="0"/>
        <v>0.1319544221885508</v>
      </c>
      <c r="F13" s="206">
        <f t="shared" si="1"/>
        <v>0.10957937409357311</v>
      </c>
    </row>
    <row r="14" spans="1:6" ht="12.75">
      <c r="A14" s="211" t="s">
        <v>157</v>
      </c>
      <c r="B14" s="212">
        <v>30000</v>
      </c>
      <c r="C14" s="212">
        <v>30000</v>
      </c>
      <c r="D14" s="212">
        <f>C14/B14*100</f>
        <v>100</v>
      </c>
      <c r="E14" s="206">
        <f t="shared" si="0"/>
        <v>0.28275947611832314</v>
      </c>
      <c r="F14" s="206">
        <f t="shared" si="1"/>
        <v>0.2348129444862281</v>
      </c>
    </row>
    <row r="15" spans="1:6" ht="12.75">
      <c r="A15" s="213" t="s">
        <v>202</v>
      </c>
      <c r="B15" s="212"/>
      <c r="C15" s="212"/>
      <c r="D15" s="212"/>
      <c r="E15" s="206">
        <f t="shared" si="0"/>
        <v>0</v>
      </c>
      <c r="F15" s="206">
        <f t="shared" si="1"/>
        <v>0</v>
      </c>
    </row>
    <row r="16" spans="1:6" ht="12.75">
      <c r="A16" s="211" t="s">
        <v>158</v>
      </c>
      <c r="B16" s="212">
        <v>716723</v>
      </c>
      <c r="C16" s="212">
        <v>813246</v>
      </c>
      <c r="D16" s="212">
        <f>C16/B16*100</f>
        <v>113.46726699157136</v>
      </c>
      <c r="E16" s="206">
        <f t="shared" si="0"/>
        <v>6.755340666731764</v>
      </c>
      <c r="F16" s="206">
        <f t="shared" si="1"/>
        <v>6.365356261721569</v>
      </c>
    </row>
    <row r="17" spans="1:6" ht="13.5" thickBot="1">
      <c r="A17" s="216" t="s">
        <v>203</v>
      </c>
      <c r="B17" s="217"/>
      <c r="C17" s="217"/>
      <c r="D17" s="217"/>
      <c r="E17" s="218">
        <f t="shared" si="0"/>
        <v>0</v>
      </c>
      <c r="F17" s="218">
        <f t="shared" si="1"/>
        <v>0</v>
      </c>
    </row>
    <row r="18" spans="1:6" ht="13.5" thickBot="1">
      <c r="A18" s="219" t="s">
        <v>11</v>
      </c>
      <c r="B18" s="220">
        <v>275000</v>
      </c>
      <c r="C18" s="220">
        <v>386042</v>
      </c>
      <c r="D18" s="220">
        <f>C18/B18*100</f>
        <v>140.37890909090908</v>
      </c>
      <c r="E18" s="221">
        <f t="shared" si="0"/>
        <v>2.591961864417962</v>
      </c>
      <c r="F18" s="222">
        <f t="shared" si="1"/>
        <v>3.021588623845082</v>
      </c>
    </row>
    <row r="19" spans="1:6" ht="12.75">
      <c r="A19" s="214" t="s">
        <v>12</v>
      </c>
      <c r="B19" s="215">
        <v>175000</v>
      </c>
      <c r="C19" s="215">
        <v>187094</v>
      </c>
      <c r="D19" s="215">
        <f>C19/B19*100</f>
        <v>106.91085714285715</v>
      </c>
      <c r="E19" s="207">
        <f t="shared" si="0"/>
        <v>1.649430277356885</v>
      </c>
      <c r="F19" s="207">
        <f t="shared" si="1"/>
        <v>1.464403101190212</v>
      </c>
    </row>
    <row r="20" spans="1:6" ht="13.5" thickBot="1">
      <c r="A20" s="223" t="s">
        <v>13</v>
      </c>
      <c r="B20" s="217">
        <v>100000</v>
      </c>
      <c r="C20" s="217">
        <v>198948</v>
      </c>
      <c r="D20" s="217">
        <f>C20/B20*100</f>
        <v>198.94799999999998</v>
      </c>
      <c r="E20" s="218">
        <f t="shared" si="0"/>
        <v>0.9425315870610772</v>
      </c>
      <c r="F20" s="218">
        <f t="shared" si="1"/>
        <v>1.5571855226548703</v>
      </c>
    </row>
    <row r="21" spans="1:6" ht="13.5" thickBot="1">
      <c r="A21" s="219" t="s">
        <v>14</v>
      </c>
      <c r="B21" s="220">
        <v>2500</v>
      </c>
      <c r="C21" s="220">
        <v>2500</v>
      </c>
      <c r="D21" s="220">
        <f>C21/B21*100</f>
        <v>100</v>
      </c>
      <c r="E21" s="221">
        <f t="shared" si="0"/>
        <v>0.02356328967652693</v>
      </c>
      <c r="F21" s="222">
        <f t="shared" si="1"/>
        <v>0.019567745373852342</v>
      </c>
    </row>
    <row r="22" spans="1:6" ht="13.5" thickBot="1">
      <c r="A22" s="224" t="s">
        <v>15</v>
      </c>
      <c r="B22" s="225"/>
      <c r="C22" s="225"/>
      <c r="D22" s="225"/>
      <c r="E22" s="226">
        <f t="shared" si="0"/>
        <v>0</v>
      </c>
      <c r="F22" s="226">
        <f t="shared" si="1"/>
        <v>0</v>
      </c>
    </row>
    <row r="23" spans="1:6" ht="13.5" thickBot="1">
      <c r="A23" s="219" t="s">
        <v>16</v>
      </c>
      <c r="B23" s="220">
        <v>417470</v>
      </c>
      <c r="C23" s="220">
        <v>564911</v>
      </c>
      <c r="D23" s="220">
        <f>C23/B23*100</f>
        <v>135.31774738304549</v>
      </c>
      <c r="E23" s="221">
        <f t="shared" si="0"/>
        <v>3.934786616503879</v>
      </c>
      <c r="F23" s="222">
        <f t="shared" si="1"/>
        <v>4.42161384275532</v>
      </c>
    </row>
    <row r="24" spans="1:6" ht="12.75">
      <c r="A24" s="215" t="s">
        <v>17</v>
      </c>
      <c r="B24" s="215">
        <f>SUM(B7+B18+B21+B23)</f>
        <v>3419243</v>
      </c>
      <c r="C24" s="215">
        <f>SUM(C7+C18+C21+C23)</f>
        <v>5190309</v>
      </c>
      <c r="D24" s="215">
        <f>C24/B24*100</f>
        <v>151.79702056858784</v>
      </c>
      <c r="E24" s="207">
        <f t="shared" si="0"/>
        <v>32.22744531337479</v>
      </c>
      <c r="F24" s="207">
        <f t="shared" si="1"/>
        <v>40.62505796944567</v>
      </c>
    </row>
    <row r="25" spans="1:6" ht="13.5" thickBot="1">
      <c r="A25" s="227" t="s">
        <v>25</v>
      </c>
      <c r="B25" s="217"/>
      <c r="C25" s="217"/>
      <c r="D25" s="217"/>
      <c r="E25" s="218">
        <f t="shared" si="0"/>
        <v>0</v>
      </c>
      <c r="F25" s="218">
        <f t="shared" si="1"/>
        <v>0</v>
      </c>
    </row>
    <row r="26" spans="1:6" ht="13.5" thickBot="1">
      <c r="A26" s="219" t="s">
        <v>22</v>
      </c>
      <c r="B26" s="220">
        <v>5508830</v>
      </c>
      <c r="C26" s="220">
        <v>5493752</v>
      </c>
      <c r="D26" s="220">
        <f>C26/B26*100</f>
        <v>99.72629396804766</v>
      </c>
      <c r="E26" s="221">
        <f t="shared" si="0"/>
        <v>51.92246282749674</v>
      </c>
      <c r="F26" s="222">
        <f t="shared" si="1"/>
        <v>43.00013611323682</v>
      </c>
    </row>
    <row r="27" spans="1:6" ht="13.5" thickBot="1">
      <c r="A27" s="219" t="s">
        <v>161</v>
      </c>
      <c r="B27" s="220">
        <v>1681651</v>
      </c>
      <c r="C27" s="220">
        <v>2092066</v>
      </c>
      <c r="D27" s="220">
        <f>C27/B27*100</f>
        <v>124.40548009069659</v>
      </c>
      <c r="E27" s="221">
        <f t="shared" si="0"/>
        <v>15.850091859128476</v>
      </c>
      <c r="F27" s="222">
        <f t="shared" si="1"/>
        <v>16.37480591731751</v>
      </c>
    </row>
    <row r="28" spans="1:6" ht="12.75">
      <c r="A28" s="214" t="s">
        <v>18</v>
      </c>
      <c r="B28" s="215">
        <v>290597</v>
      </c>
      <c r="C28" s="215">
        <v>296000</v>
      </c>
      <c r="D28" s="215">
        <f>C28/B28*100</f>
        <v>101.85927590443123</v>
      </c>
      <c r="E28" s="207">
        <f t="shared" si="0"/>
        <v>2.7389685160518784</v>
      </c>
      <c r="F28" s="207">
        <f t="shared" si="1"/>
        <v>2.3168210522641175</v>
      </c>
    </row>
    <row r="29" spans="1:6" ht="12.75">
      <c r="A29" s="213" t="s">
        <v>204</v>
      </c>
      <c r="B29" s="212"/>
      <c r="C29" s="212"/>
      <c r="D29" s="212"/>
      <c r="E29" s="206">
        <f t="shared" si="0"/>
        <v>0</v>
      </c>
      <c r="F29" s="206">
        <f t="shared" si="1"/>
        <v>0</v>
      </c>
    </row>
    <row r="30" spans="1:6" ht="12.75">
      <c r="A30" s="211" t="s">
        <v>19</v>
      </c>
      <c r="B30" s="212">
        <v>1283805</v>
      </c>
      <c r="C30" s="212">
        <v>1696066</v>
      </c>
      <c r="D30" s="212">
        <f>C30/B30*100</f>
        <v>132.112431405081</v>
      </c>
      <c r="E30" s="206">
        <f t="shared" si="0"/>
        <v>12.100267641269461</v>
      </c>
      <c r="F30" s="206">
        <f t="shared" si="1"/>
        <v>13.275275050099298</v>
      </c>
    </row>
    <row r="31" spans="1:6" ht="12.75">
      <c r="A31" s="213" t="s">
        <v>205</v>
      </c>
      <c r="B31" s="212"/>
      <c r="C31" s="212"/>
      <c r="D31" s="212"/>
      <c r="E31" s="206">
        <f t="shared" si="0"/>
        <v>0</v>
      </c>
      <c r="F31" s="206">
        <f t="shared" si="1"/>
        <v>0</v>
      </c>
    </row>
    <row r="32" spans="1:6" ht="12.75">
      <c r="A32" s="211" t="s">
        <v>206</v>
      </c>
      <c r="B32" s="212">
        <v>547</v>
      </c>
      <c r="C32" s="212">
        <v>0</v>
      </c>
      <c r="D32" s="212">
        <f>C32/B32*100</f>
        <v>0</v>
      </c>
      <c r="E32" s="206">
        <f t="shared" si="0"/>
        <v>0.0051556477812240925</v>
      </c>
      <c r="F32" s="206">
        <f t="shared" si="1"/>
        <v>0</v>
      </c>
    </row>
    <row r="33" spans="1:6" ht="12.75">
      <c r="A33" s="213" t="s">
        <v>207</v>
      </c>
      <c r="B33" s="212"/>
      <c r="C33" s="212"/>
      <c r="D33" s="212"/>
      <c r="E33" s="206">
        <f t="shared" si="0"/>
        <v>0</v>
      </c>
      <c r="F33" s="206">
        <f t="shared" si="1"/>
        <v>0</v>
      </c>
    </row>
    <row r="34" spans="1:6" ht="12.75">
      <c r="A34" s="213" t="s">
        <v>208</v>
      </c>
      <c r="B34" s="212" t="s">
        <v>112</v>
      </c>
      <c r="C34" s="212"/>
      <c r="D34" s="212"/>
      <c r="E34" s="206">
        <v>0</v>
      </c>
      <c r="F34" s="206">
        <f t="shared" si="1"/>
        <v>0</v>
      </c>
    </row>
    <row r="35" spans="1:6" ht="12.75">
      <c r="A35" s="211" t="s">
        <v>20</v>
      </c>
      <c r="B35" s="212">
        <v>106702</v>
      </c>
      <c r="C35" s="212">
        <v>100000</v>
      </c>
      <c r="D35" s="212">
        <f>C35/B35*100</f>
        <v>93.71895559595885</v>
      </c>
      <c r="E35" s="206">
        <f>B35*100/$B$40</f>
        <v>1.0057000540259107</v>
      </c>
      <c r="F35" s="206">
        <f t="shared" si="1"/>
        <v>0.7827098149540936</v>
      </c>
    </row>
    <row r="36" spans="1:6" ht="12.75">
      <c r="A36" s="211" t="s">
        <v>159</v>
      </c>
      <c r="B36" s="212"/>
      <c r="C36" s="212"/>
      <c r="D36" s="212"/>
      <c r="E36" s="206">
        <f>B36*100/$B$40</f>
        <v>0</v>
      </c>
      <c r="F36" s="206">
        <f t="shared" si="1"/>
        <v>0</v>
      </c>
    </row>
    <row r="37" spans="1:6" ht="13.5" thickBot="1">
      <c r="A37" s="228" t="s">
        <v>160</v>
      </c>
      <c r="B37" s="217"/>
      <c r="C37" s="217"/>
      <c r="D37" s="217"/>
      <c r="E37" s="218">
        <f>B37*100/$B$40</f>
        <v>0</v>
      </c>
      <c r="F37" s="218">
        <f t="shared" si="1"/>
        <v>0</v>
      </c>
    </row>
    <row r="38" spans="1:6" ht="12.75">
      <c r="A38" s="234" t="s">
        <v>21</v>
      </c>
      <c r="B38" s="235">
        <v>7190481</v>
      </c>
      <c r="C38" s="235">
        <v>7585818</v>
      </c>
      <c r="D38" s="235">
        <f>C38/B38*100</f>
        <v>105.4980605608999</v>
      </c>
      <c r="E38" s="236">
        <f>B38*100/$B$40</f>
        <v>67.77255468662521</v>
      </c>
      <c r="F38" s="210">
        <f t="shared" si="1"/>
        <v>59.37494203055433</v>
      </c>
    </row>
    <row r="39" spans="1:6" ht="13.5" thickBot="1">
      <c r="A39" s="237" t="s">
        <v>24</v>
      </c>
      <c r="B39" s="238"/>
      <c r="C39" s="238"/>
      <c r="D39" s="238"/>
      <c r="E39" s="239"/>
      <c r="F39" s="240"/>
    </row>
    <row r="40" spans="1:6" ht="13.5" thickBot="1">
      <c r="A40" s="229" t="s">
        <v>23</v>
      </c>
      <c r="B40" s="230">
        <f>SUM(B24+B38)</f>
        <v>10609724</v>
      </c>
      <c r="C40" s="230">
        <f>SUM(C24+C38)</f>
        <v>12776127</v>
      </c>
      <c r="D40" s="231">
        <f>C40/B40*100</f>
        <v>120.41903257803878</v>
      </c>
      <c r="E40" s="232">
        <f>B40*100/$B$40</f>
        <v>100</v>
      </c>
      <c r="F40" s="233">
        <f>C40*100/$C$40</f>
        <v>100</v>
      </c>
    </row>
    <row r="43" spans="1:2" ht="14.25">
      <c r="A43" s="298" t="s">
        <v>38</v>
      </c>
      <c r="B43" s="303"/>
    </row>
    <row r="47" spans="1:3" ht="12.75">
      <c r="A47" s="61"/>
      <c r="B47" s="60"/>
      <c r="C47" s="60"/>
    </row>
  </sheetData>
  <mergeCells count="3">
    <mergeCell ref="E3:F3"/>
    <mergeCell ref="A1:F1"/>
    <mergeCell ref="A43:B43"/>
  </mergeCells>
  <printOptions horizontalCentered="1"/>
  <pageMargins left="0.31496062992125984" right="0.2755905511811024" top="1.1811023622047245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uchwały Rady Gminy nr ...............
z dnia ..............................</oddHeader>
    <oddFooter>&amp;RStrona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875" style="112" customWidth="1"/>
    <col min="2" max="2" width="31.875" style="112" customWidth="1"/>
    <col min="3" max="3" width="20.00390625" style="112" customWidth="1"/>
    <col min="4" max="4" width="15.375" style="112" customWidth="1"/>
    <col min="5" max="5" width="15.25390625" style="112" customWidth="1"/>
    <col min="6" max="6" width="16.75390625" style="112" customWidth="1"/>
    <col min="7" max="7" width="15.00390625" style="112" customWidth="1"/>
    <col min="8" max="8" width="16.75390625" style="112" customWidth="1"/>
    <col min="9" max="9" width="17.00390625" style="112" customWidth="1"/>
    <col min="10" max="16384" width="9.125" style="112" customWidth="1"/>
  </cols>
  <sheetData>
    <row r="3" spans="1:3" ht="15">
      <c r="A3" s="112" t="s">
        <v>260</v>
      </c>
      <c r="C3" s="112" t="s">
        <v>669</v>
      </c>
    </row>
    <row r="4" ht="15">
      <c r="A4" s="112" t="s">
        <v>261</v>
      </c>
    </row>
    <row r="6" spans="1:8" ht="18">
      <c r="A6" s="299" t="s">
        <v>671</v>
      </c>
      <c r="B6" s="299"/>
      <c r="C6" s="299"/>
      <c r="D6" s="299"/>
      <c r="E6" s="299"/>
      <c r="F6" s="299"/>
      <c r="G6" s="299"/>
      <c r="H6" s="299"/>
    </row>
    <row r="9" spans="4:9" ht="15.75" thickBot="1">
      <c r="D9" s="190"/>
      <c r="E9" s="190"/>
      <c r="F9" s="190"/>
      <c r="G9" s="190"/>
      <c r="H9" s="190"/>
      <c r="I9" s="190"/>
    </row>
    <row r="10" spans="1:9" s="113" customFormat="1" ht="15.75">
      <c r="A10" s="281" t="s">
        <v>262</v>
      </c>
      <c r="B10" s="281" t="s">
        <v>0</v>
      </c>
      <c r="C10" s="281" t="s">
        <v>263</v>
      </c>
      <c r="D10" s="331" t="s">
        <v>264</v>
      </c>
      <c r="E10" s="332"/>
      <c r="F10" s="332"/>
      <c r="G10" s="332"/>
      <c r="H10" s="332"/>
      <c r="I10" s="333"/>
    </row>
    <row r="11" spans="1:9" ht="15" customHeight="1">
      <c r="A11" s="329"/>
      <c r="B11" s="329"/>
      <c r="C11" s="329"/>
      <c r="D11" s="191">
        <v>2006</v>
      </c>
      <c r="E11" s="192">
        <v>2007</v>
      </c>
      <c r="F11" s="192">
        <v>2008</v>
      </c>
      <c r="G11" s="192">
        <v>2009</v>
      </c>
      <c r="H11" s="192">
        <v>2010</v>
      </c>
      <c r="I11" s="192">
        <v>2011</v>
      </c>
    </row>
    <row r="12" spans="1:9" ht="15" customHeight="1" thickBot="1">
      <c r="A12" s="330"/>
      <c r="B12" s="330"/>
      <c r="C12" s="329"/>
      <c r="D12" s="244"/>
      <c r="E12" s="245"/>
      <c r="F12" s="245"/>
      <c r="G12" s="245"/>
      <c r="H12" s="245"/>
      <c r="I12" s="245"/>
    </row>
    <row r="13" spans="1:10" ht="18.75">
      <c r="A13" s="189" t="s">
        <v>53</v>
      </c>
      <c r="B13" s="243" t="s">
        <v>110</v>
      </c>
      <c r="C13" s="247">
        <v>12776127</v>
      </c>
      <c r="D13" s="248">
        <v>12500000</v>
      </c>
      <c r="E13" s="248">
        <v>12500000</v>
      </c>
      <c r="F13" s="248">
        <v>12500000</v>
      </c>
      <c r="G13" s="248">
        <v>12500000</v>
      </c>
      <c r="H13" s="248">
        <v>12500000</v>
      </c>
      <c r="I13" s="248">
        <v>12240000</v>
      </c>
      <c r="J13" s="253"/>
    </row>
    <row r="14" spans="1:10" ht="18.75">
      <c r="A14" s="241" t="s">
        <v>265</v>
      </c>
      <c r="B14" s="246" t="s">
        <v>266</v>
      </c>
      <c r="C14" s="273">
        <v>5299540</v>
      </c>
      <c r="D14" s="273">
        <v>4717300</v>
      </c>
      <c r="E14" s="273">
        <v>4739000</v>
      </c>
      <c r="F14" s="273">
        <v>4855000</v>
      </c>
      <c r="G14" s="273">
        <v>4860000</v>
      </c>
      <c r="H14" s="273">
        <v>4820000</v>
      </c>
      <c r="I14" s="273">
        <v>4820000</v>
      </c>
      <c r="J14" s="253"/>
    </row>
    <row r="15" spans="1:10" ht="15.75" customHeight="1">
      <c r="A15" s="242" t="s">
        <v>55</v>
      </c>
      <c r="B15" s="246" t="s">
        <v>267</v>
      </c>
      <c r="C15" s="249">
        <v>3947021</v>
      </c>
      <c r="D15" s="249" t="s">
        <v>675</v>
      </c>
      <c r="E15" s="249" t="s">
        <v>676</v>
      </c>
      <c r="F15" s="249" t="s">
        <v>677</v>
      </c>
      <c r="G15" s="249" t="s">
        <v>677</v>
      </c>
      <c r="H15" s="249" t="s">
        <v>637</v>
      </c>
      <c r="I15" s="249" t="s">
        <v>637</v>
      </c>
      <c r="J15" s="253"/>
    </row>
    <row r="16" spans="1:10" ht="18">
      <c r="A16" s="242" t="s">
        <v>56</v>
      </c>
      <c r="B16" s="246" t="s">
        <v>268</v>
      </c>
      <c r="C16" s="254">
        <v>386042</v>
      </c>
      <c r="D16" s="254" t="s">
        <v>678</v>
      </c>
      <c r="E16" s="254" t="s">
        <v>678</v>
      </c>
      <c r="F16" s="254" t="s">
        <v>678</v>
      </c>
      <c r="G16" s="254" t="s">
        <v>678</v>
      </c>
      <c r="H16" s="254" t="s">
        <v>678</v>
      </c>
      <c r="I16" s="254" t="s">
        <v>678</v>
      </c>
      <c r="J16" s="253"/>
    </row>
    <row r="17" spans="1:10" ht="18">
      <c r="A17" s="242" t="s">
        <v>57</v>
      </c>
      <c r="B17" s="246" t="s">
        <v>269</v>
      </c>
      <c r="C17" s="254" t="s">
        <v>674</v>
      </c>
      <c r="D17" s="254" t="s">
        <v>682</v>
      </c>
      <c r="E17" s="254" t="s">
        <v>681</v>
      </c>
      <c r="F17" s="254" t="s">
        <v>680</v>
      </c>
      <c r="G17" s="254" t="s">
        <v>679</v>
      </c>
      <c r="H17" s="254" t="s">
        <v>679</v>
      </c>
      <c r="I17" s="254" t="s">
        <v>679</v>
      </c>
      <c r="J17" s="253"/>
    </row>
    <row r="18" spans="1:10" ht="18.75">
      <c r="A18" s="241" t="s">
        <v>270</v>
      </c>
      <c r="B18" s="246" t="s">
        <v>271</v>
      </c>
      <c r="C18" s="249">
        <v>5493752</v>
      </c>
      <c r="D18" s="249" t="s">
        <v>638</v>
      </c>
      <c r="E18" s="249" t="s">
        <v>639</v>
      </c>
      <c r="F18" s="249" t="s">
        <v>640</v>
      </c>
      <c r="G18" s="249" t="s">
        <v>641</v>
      </c>
      <c r="H18" s="249" t="s">
        <v>642</v>
      </c>
      <c r="I18" s="249" t="s">
        <v>642</v>
      </c>
      <c r="J18" s="253"/>
    </row>
    <row r="19" spans="1:10" ht="31.5" customHeight="1">
      <c r="A19" s="241" t="s">
        <v>272</v>
      </c>
      <c r="B19" s="246" t="s">
        <v>273</v>
      </c>
      <c r="C19" s="250">
        <v>1696066</v>
      </c>
      <c r="D19" s="254" t="s">
        <v>683</v>
      </c>
      <c r="E19" s="254" t="s">
        <v>684</v>
      </c>
      <c r="F19" s="254" t="s">
        <v>685</v>
      </c>
      <c r="G19" s="254">
        <v>1440000</v>
      </c>
      <c r="H19" s="254">
        <v>1400000</v>
      </c>
      <c r="I19" s="254" t="s">
        <v>686</v>
      </c>
      <c r="J19" s="253"/>
    </row>
    <row r="20" spans="1:10" ht="29.25">
      <c r="A20" s="241" t="s">
        <v>274</v>
      </c>
      <c r="B20" s="246" t="s">
        <v>275</v>
      </c>
      <c r="C20" s="249">
        <v>396000</v>
      </c>
      <c r="D20" s="249">
        <v>432700</v>
      </c>
      <c r="E20" s="249">
        <v>461000</v>
      </c>
      <c r="F20" s="249">
        <v>395000</v>
      </c>
      <c r="G20" s="249">
        <v>400000</v>
      </c>
      <c r="H20" s="249">
        <v>430000</v>
      </c>
      <c r="I20" s="249">
        <v>370000</v>
      </c>
      <c r="J20" s="253"/>
    </row>
    <row r="21" spans="1:10" ht="18.75">
      <c r="A21" s="241" t="s">
        <v>59</v>
      </c>
      <c r="B21" s="114" t="s">
        <v>276</v>
      </c>
      <c r="C21" s="255">
        <v>13514725</v>
      </c>
      <c r="D21" s="251" t="s">
        <v>643</v>
      </c>
      <c r="E21" s="251" t="s">
        <v>644</v>
      </c>
      <c r="F21" s="251" t="s">
        <v>645</v>
      </c>
      <c r="G21" s="251" t="s">
        <v>646</v>
      </c>
      <c r="H21" s="251" t="s">
        <v>647</v>
      </c>
      <c r="I21" s="251" t="s">
        <v>647</v>
      </c>
      <c r="J21" s="253"/>
    </row>
    <row r="22" spans="1:10" ht="18.75">
      <c r="A22" s="241" t="s">
        <v>265</v>
      </c>
      <c r="B22" s="246" t="s">
        <v>144</v>
      </c>
      <c r="C22" s="249">
        <v>11279481</v>
      </c>
      <c r="D22" s="249">
        <v>9448748</v>
      </c>
      <c r="E22" s="249" t="s">
        <v>648</v>
      </c>
      <c r="F22" s="249" t="s">
        <v>649</v>
      </c>
      <c r="G22" s="249" t="s">
        <v>650</v>
      </c>
      <c r="H22" s="249" t="s">
        <v>651</v>
      </c>
      <c r="I22" s="249" t="s">
        <v>651</v>
      </c>
      <c r="J22" s="253"/>
    </row>
    <row r="23" spans="1:10" ht="18.75">
      <c r="A23" s="241" t="s">
        <v>270</v>
      </c>
      <c r="B23" s="246" t="s">
        <v>259</v>
      </c>
      <c r="C23" s="252">
        <v>2235244</v>
      </c>
      <c r="D23" s="249">
        <v>1499252</v>
      </c>
      <c r="E23" s="249" t="s">
        <v>652</v>
      </c>
      <c r="F23" s="249" t="s">
        <v>653</v>
      </c>
      <c r="G23" s="249" t="s">
        <v>653</v>
      </c>
      <c r="H23" s="249" t="s">
        <v>654</v>
      </c>
      <c r="I23" s="249" t="s">
        <v>654</v>
      </c>
      <c r="J23" s="253"/>
    </row>
    <row r="24" spans="1:10" ht="19.5" customHeight="1">
      <c r="A24" s="241" t="s">
        <v>61</v>
      </c>
      <c r="B24" s="114" t="s">
        <v>277</v>
      </c>
      <c r="C24" s="267">
        <v>675920</v>
      </c>
      <c r="D24" s="267">
        <v>1171600</v>
      </c>
      <c r="E24" s="267">
        <v>1006600</v>
      </c>
      <c r="F24" s="267">
        <v>970200</v>
      </c>
      <c r="G24" s="267">
        <v>834000</v>
      </c>
      <c r="H24" s="267">
        <v>574300</v>
      </c>
      <c r="I24" s="267">
        <v>530270</v>
      </c>
      <c r="J24" s="253"/>
    </row>
    <row r="25" spans="1:10" ht="29.25">
      <c r="A25" s="241" t="s">
        <v>265</v>
      </c>
      <c r="B25" s="246" t="s">
        <v>278</v>
      </c>
      <c r="C25" s="249">
        <v>675920</v>
      </c>
      <c r="D25" s="249" t="s">
        <v>659</v>
      </c>
      <c r="E25" s="249" t="s">
        <v>660</v>
      </c>
      <c r="F25" s="249" t="s">
        <v>661</v>
      </c>
      <c r="G25" s="249" t="s">
        <v>662</v>
      </c>
      <c r="H25" s="249">
        <v>33600</v>
      </c>
      <c r="I25" s="249"/>
      <c r="J25" s="253"/>
    </row>
    <row r="26" spans="1:10" ht="29.25">
      <c r="A26" s="242" t="s">
        <v>55</v>
      </c>
      <c r="B26" s="246" t="s">
        <v>279</v>
      </c>
      <c r="C26" s="249">
        <v>585920</v>
      </c>
      <c r="D26" s="249" t="s">
        <v>655</v>
      </c>
      <c r="E26" s="249" t="s">
        <v>656</v>
      </c>
      <c r="F26" s="249" t="s">
        <v>657</v>
      </c>
      <c r="G26" s="249" t="s">
        <v>658</v>
      </c>
      <c r="H26" s="249">
        <v>31600</v>
      </c>
      <c r="I26" s="249"/>
      <c r="J26" s="253"/>
    </row>
    <row r="27" spans="1:10" ht="18.75">
      <c r="A27" s="242" t="s">
        <v>56</v>
      </c>
      <c r="B27" s="246" t="s">
        <v>280</v>
      </c>
      <c r="C27" s="249" t="s">
        <v>663</v>
      </c>
      <c r="D27" s="249" t="s">
        <v>664</v>
      </c>
      <c r="E27" s="249" t="s">
        <v>665</v>
      </c>
      <c r="F27" s="249" t="s">
        <v>666</v>
      </c>
      <c r="G27" s="249" t="s">
        <v>667</v>
      </c>
      <c r="H27" s="249" t="s">
        <v>668</v>
      </c>
      <c r="I27" s="249"/>
      <c r="J27" s="253"/>
    </row>
    <row r="28" spans="1:10" ht="18.75">
      <c r="A28" s="242"/>
      <c r="B28" s="246" t="s">
        <v>754</v>
      </c>
      <c r="C28" s="249">
        <v>1324518</v>
      </c>
      <c r="D28" s="249">
        <v>1499252</v>
      </c>
      <c r="E28" s="249"/>
      <c r="F28" s="249"/>
      <c r="G28" s="249"/>
      <c r="H28" s="249"/>
      <c r="I28" s="249"/>
      <c r="J28" s="253"/>
    </row>
    <row r="29" spans="1:10" ht="29.25">
      <c r="A29" s="241" t="s">
        <v>270</v>
      </c>
      <c r="B29" s="246" t="s">
        <v>281</v>
      </c>
      <c r="C29" s="250"/>
      <c r="D29" s="250">
        <v>540700</v>
      </c>
      <c r="E29" s="250">
        <v>540700</v>
      </c>
      <c r="F29" s="250">
        <v>540700</v>
      </c>
      <c r="G29" s="250">
        <v>540700</v>
      </c>
      <c r="H29" s="250">
        <v>540700</v>
      </c>
      <c r="I29" s="250">
        <v>530270</v>
      </c>
      <c r="J29" s="253"/>
    </row>
    <row r="30" spans="1:10" ht="29.25">
      <c r="A30" s="242" t="s">
        <v>55</v>
      </c>
      <c r="B30" s="246" t="s">
        <v>282</v>
      </c>
      <c r="C30" s="250"/>
      <c r="D30" s="250">
        <v>470700</v>
      </c>
      <c r="E30" s="250">
        <v>470700</v>
      </c>
      <c r="F30" s="250">
        <v>470700</v>
      </c>
      <c r="G30" s="250">
        <v>470700</v>
      </c>
      <c r="H30" s="250">
        <v>470700</v>
      </c>
      <c r="I30" s="250">
        <v>470270</v>
      </c>
      <c r="J30" s="253"/>
    </row>
    <row r="31" spans="1:10" ht="18">
      <c r="A31" s="242" t="s">
        <v>56</v>
      </c>
      <c r="B31" s="246" t="s">
        <v>280</v>
      </c>
      <c r="C31" s="250"/>
      <c r="D31" s="250">
        <v>70000</v>
      </c>
      <c r="E31" s="250">
        <v>70000</v>
      </c>
      <c r="F31" s="250">
        <v>70000</v>
      </c>
      <c r="G31" s="250">
        <v>70000</v>
      </c>
      <c r="H31" s="250">
        <v>70000</v>
      </c>
      <c r="I31" s="250">
        <v>60000</v>
      </c>
      <c r="J31" s="253"/>
    </row>
    <row r="32" spans="1:10" ht="18">
      <c r="A32" s="241" t="s">
        <v>272</v>
      </c>
      <c r="B32" s="246" t="s">
        <v>283</v>
      </c>
      <c r="C32" s="254" t="s">
        <v>687</v>
      </c>
      <c r="D32" s="254" t="s">
        <v>687</v>
      </c>
      <c r="E32" s="254" t="s">
        <v>687</v>
      </c>
      <c r="F32" s="254" t="s">
        <v>688</v>
      </c>
      <c r="G32" s="250"/>
      <c r="H32" s="250"/>
      <c r="I32" s="250"/>
      <c r="J32" s="253"/>
    </row>
    <row r="33" spans="1:10" ht="29.25">
      <c r="A33" s="241" t="s">
        <v>284</v>
      </c>
      <c r="B33" s="246" t="s">
        <v>285</v>
      </c>
      <c r="C33" s="250"/>
      <c r="D33" s="250"/>
      <c r="E33" s="250"/>
      <c r="F33" s="250"/>
      <c r="G33" s="250"/>
      <c r="H33" s="250"/>
      <c r="I33" s="250"/>
      <c r="J33" s="253"/>
    </row>
    <row r="34" spans="1:10" ht="18">
      <c r="A34" s="241" t="s">
        <v>145</v>
      </c>
      <c r="B34" s="114" t="s">
        <v>286</v>
      </c>
      <c r="C34" s="254">
        <v>-738598</v>
      </c>
      <c r="D34" s="254">
        <v>1552000</v>
      </c>
      <c r="E34" s="254">
        <v>1382000</v>
      </c>
      <c r="F34" s="254">
        <v>1328000</v>
      </c>
      <c r="G34" s="254">
        <v>1294000</v>
      </c>
      <c r="H34" s="254">
        <v>1023000</v>
      </c>
      <c r="I34" s="254">
        <v>763000</v>
      </c>
      <c r="J34" s="253"/>
    </row>
    <row r="35" spans="1:10" ht="31.5">
      <c r="A35" s="241" t="s">
        <v>287</v>
      </c>
      <c r="B35" s="114" t="s">
        <v>288</v>
      </c>
      <c r="C35" s="260">
        <v>2973018</v>
      </c>
      <c r="D35" s="260">
        <v>3415670</v>
      </c>
      <c r="E35" s="260">
        <v>2569070</v>
      </c>
      <c r="F35" s="260">
        <v>1715870</v>
      </c>
      <c r="G35" s="260">
        <v>982570</v>
      </c>
      <c r="H35" s="261">
        <v>470270</v>
      </c>
      <c r="I35" s="261"/>
      <c r="J35" s="253"/>
    </row>
    <row r="36" spans="1:10" ht="31.5">
      <c r="A36" s="241" t="s">
        <v>289</v>
      </c>
      <c r="B36" s="114" t="s">
        <v>290</v>
      </c>
      <c r="C36" s="250">
        <v>23</v>
      </c>
      <c r="D36" s="250">
        <v>28</v>
      </c>
      <c r="E36" s="250">
        <v>20</v>
      </c>
      <c r="F36" s="250">
        <v>14</v>
      </c>
      <c r="G36" s="250">
        <v>8</v>
      </c>
      <c r="H36" s="250">
        <v>4</v>
      </c>
      <c r="I36" s="250"/>
      <c r="J36" s="253"/>
    </row>
    <row r="37" spans="1:10" ht="47.25">
      <c r="A37" s="241" t="s">
        <v>291</v>
      </c>
      <c r="B37" s="114" t="s">
        <v>292</v>
      </c>
      <c r="C37" s="250">
        <v>5</v>
      </c>
      <c r="D37" s="250">
        <v>9</v>
      </c>
      <c r="E37" s="250">
        <v>8</v>
      </c>
      <c r="F37" s="250">
        <v>8</v>
      </c>
      <c r="G37" s="250">
        <v>7.9</v>
      </c>
      <c r="H37" s="250">
        <v>5</v>
      </c>
      <c r="I37" s="250">
        <v>4</v>
      </c>
      <c r="J37" s="253"/>
    </row>
  </sheetData>
  <mergeCells count="5">
    <mergeCell ref="A6:H6"/>
    <mergeCell ref="B10:B12"/>
    <mergeCell ref="C10:C12"/>
    <mergeCell ref="A10:A12"/>
    <mergeCell ref="D10:I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&amp;RZałącznik nr 11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A1" sqref="A1:F1"/>
    </sheetView>
  </sheetViews>
  <sheetFormatPr defaultColWidth="9.00390625" defaultRowHeight="12.75"/>
  <cols>
    <col min="1" max="1" width="8.75390625" style="21" customWidth="1"/>
    <col min="2" max="2" width="9.75390625" style="21" bestFit="1" customWidth="1"/>
    <col min="3" max="3" width="9.75390625" style="21" customWidth="1"/>
    <col min="4" max="4" width="47.875" style="21" bestFit="1" customWidth="1"/>
    <col min="5" max="5" width="16.125" style="21" customWidth="1"/>
    <col min="6" max="6" width="12.625" style="21" customWidth="1"/>
    <col min="7" max="16384" width="9.125" style="21" customWidth="1"/>
  </cols>
  <sheetData>
    <row r="1" spans="1:6" ht="18">
      <c r="A1" s="304" t="s">
        <v>592</v>
      </c>
      <c r="B1" s="304"/>
      <c r="C1" s="304"/>
      <c r="D1" s="304"/>
      <c r="E1" s="304"/>
      <c r="F1" s="304"/>
    </row>
    <row r="2" spans="1:6" ht="18">
      <c r="A2" s="46"/>
      <c r="B2" s="46"/>
      <c r="C2" s="46"/>
      <c r="D2" s="46"/>
      <c r="E2" s="46"/>
      <c r="F2" s="46"/>
    </row>
    <row r="3" ht="13.5" thickBot="1">
      <c r="F3" s="103" t="s">
        <v>177</v>
      </c>
    </row>
    <row r="4" spans="1:6" ht="47.25" customHeight="1" thickBot="1">
      <c r="A4" s="5" t="s">
        <v>26</v>
      </c>
      <c r="B4" s="5" t="s">
        <v>27</v>
      </c>
      <c r="C4" s="5" t="s">
        <v>441</v>
      </c>
      <c r="D4" s="5" t="s">
        <v>63</v>
      </c>
      <c r="E4" s="92" t="s">
        <v>240</v>
      </c>
      <c r="F4" s="92" t="s">
        <v>241</v>
      </c>
    </row>
    <row r="5" spans="1:6" ht="9" customHeight="1" thickBo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12.75">
      <c r="A6" s="155" t="s">
        <v>442</v>
      </c>
      <c r="B6" s="156"/>
      <c r="C6" s="156"/>
      <c r="D6" s="157" t="s">
        <v>443</v>
      </c>
      <c r="E6" s="158">
        <v>688327</v>
      </c>
      <c r="F6" s="158">
        <v>2057161</v>
      </c>
    </row>
    <row r="7" spans="1:6" ht="12.75">
      <c r="A7" s="120"/>
      <c r="B7" s="149" t="s">
        <v>444</v>
      </c>
      <c r="C7" s="149"/>
      <c r="D7" s="121" t="s">
        <v>445</v>
      </c>
      <c r="E7" s="122">
        <v>3000</v>
      </c>
      <c r="F7" s="122" t="s">
        <v>440</v>
      </c>
    </row>
    <row r="8" spans="1:6" ht="12.75">
      <c r="A8" s="127"/>
      <c r="B8" s="115" t="s">
        <v>447</v>
      </c>
      <c r="C8" s="149"/>
      <c r="D8" s="121" t="s">
        <v>448</v>
      </c>
      <c r="E8" s="122">
        <v>663727</v>
      </c>
      <c r="F8" s="122">
        <v>2035561</v>
      </c>
    </row>
    <row r="9" spans="1:6" ht="12.75">
      <c r="A9" s="127"/>
      <c r="B9" s="115" t="s">
        <v>451</v>
      </c>
      <c r="C9" s="149"/>
      <c r="D9" s="121" t="s">
        <v>368</v>
      </c>
      <c r="E9" s="122">
        <v>2000</v>
      </c>
      <c r="F9" s="122">
        <v>2000</v>
      </c>
    </row>
    <row r="10" spans="1:6" ht="12.75">
      <c r="A10" s="127"/>
      <c r="B10" s="115" t="s">
        <v>452</v>
      </c>
      <c r="C10" s="149"/>
      <c r="D10" s="121" t="s">
        <v>453</v>
      </c>
      <c r="E10" s="122">
        <v>19600</v>
      </c>
      <c r="F10" s="122">
        <v>19600</v>
      </c>
    </row>
    <row r="11" spans="1:6" ht="12.75">
      <c r="A11" s="300" t="s">
        <v>296</v>
      </c>
      <c r="B11" s="115"/>
      <c r="C11" s="149"/>
      <c r="D11" s="121" t="s">
        <v>359</v>
      </c>
      <c r="E11" s="122">
        <v>140000</v>
      </c>
      <c r="F11" s="122">
        <v>225000</v>
      </c>
    </row>
    <row r="12" spans="1:6" ht="12.75">
      <c r="A12" s="307"/>
      <c r="B12" s="115" t="s">
        <v>297</v>
      </c>
      <c r="C12" s="149"/>
      <c r="D12" s="121" t="s">
        <v>455</v>
      </c>
      <c r="E12" s="122">
        <v>140000</v>
      </c>
      <c r="F12" s="122">
        <v>225000</v>
      </c>
    </row>
    <row r="13" spans="1:6" ht="12.75">
      <c r="A13" s="300" t="s">
        <v>299</v>
      </c>
      <c r="B13" s="115"/>
      <c r="C13" s="149"/>
      <c r="D13" s="121" t="s">
        <v>361</v>
      </c>
      <c r="E13" s="122">
        <v>170000</v>
      </c>
      <c r="F13" s="122">
        <v>70000</v>
      </c>
    </row>
    <row r="14" spans="1:6" ht="12.75">
      <c r="A14" s="307"/>
      <c r="B14" s="115" t="s">
        <v>456</v>
      </c>
      <c r="C14" s="149"/>
      <c r="D14" s="121" t="s">
        <v>368</v>
      </c>
      <c r="E14" s="122">
        <v>170000</v>
      </c>
      <c r="F14" s="122">
        <v>70000</v>
      </c>
    </row>
    <row r="15" spans="1:6" ht="12.75">
      <c r="A15" s="300" t="s">
        <v>305</v>
      </c>
      <c r="B15" s="115"/>
      <c r="C15" s="149"/>
      <c r="D15" s="121" t="s">
        <v>366</v>
      </c>
      <c r="E15" s="122">
        <v>56448</v>
      </c>
      <c r="F15" s="122">
        <v>130000</v>
      </c>
    </row>
    <row r="16" spans="1:6" ht="12.75">
      <c r="A16" s="307"/>
      <c r="B16" s="115" t="s">
        <v>306</v>
      </c>
      <c r="C16" s="149"/>
      <c r="D16" s="121" t="s">
        <v>367</v>
      </c>
      <c r="E16" s="122">
        <v>547</v>
      </c>
      <c r="F16" s="122" t="s">
        <v>440</v>
      </c>
    </row>
    <row r="17" spans="1:6" ht="12.75">
      <c r="A17" s="307"/>
      <c r="B17" s="115" t="s">
        <v>458</v>
      </c>
      <c r="C17" s="149"/>
      <c r="D17" s="121" t="s">
        <v>459</v>
      </c>
      <c r="E17" s="122">
        <v>33901</v>
      </c>
      <c r="F17" s="122">
        <v>130000</v>
      </c>
    </row>
    <row r="18" spans="1:6" ht="12.75">
      <c r="A18" s="307"/>
      <c r="B18" s="115" t="s">
        <v>460</v>
      </c>
      <c r="C18" s="149"/>
      <c r="D18" s="121" t="s">
        <v>461</v>
      </c>
      <c r="E18" s="122">
        <v>22000</v>
      </c>
      <c r="F18" s="122">
        <v>30000</v>
      </c>
    </row>
    <row r="19" spans="1:6" ht="12.75">
      <c r="A19" s="308" t="s">
        <v>309</v>
      </c>
      <c r="B19" s="115"/>
      <c r="C19" s="149"/>
      <c r="D19" s="121" t="s">
        <v>370</v>
      </c>
      <c r="E19" s="122">
        <v>1511417</v>
      </c>
      <c r="F19" s="122">
        <v>2624301</v>
      </c>
    </row>
    <row r="20" spans="1:6" ht="25.5">
      <c r="A20" s="308"/>
      <c r="B20" s="115" t="s">
        <v>310</v>
      </c>
      <c r="C20" s="149"/>
      <c r="D20" s="121" t="s">
        <v>462</v>
      </c>
      <c r="E20" s="122">
        <v>75395</v>
      </c>
      <c r="F20" s="122">
        <v>97570</v>
      </c>
    </row>
    <row r="21" spans="1:6" ht="12.75">
      <c r="A21" s="308"/>
      <c r="B21" s="115" t="s">
        <v>473</v>
      </c>
      <c r="C21" s="149"/>
      <c r="D21" s="121" t="s">
        <v>474</v>
      </c>
      <c r="E21" s="122">
        <v>50000</v>
      </c>
      <c r="F21" s="122">
        <v>59000</v>
      </c>
    </row>
    <row r="22" spans="1:6" ht="12.75">
      <c r="A22" s="308"/>
      <c r="B22" s="115" t="s">
        <v>312</v>
      </c>
      <c r="C22" s="149"/>
      <c r="D22" s="121" t="s">
        <v>476</v>
      </c>
      <c r="E22" s="122">
        <v>1386022</v>
      </c>
      <c r="F22" s="122">
        <v>2467731</v>
      </c>
    </row>
    <row r="23" spans="1:6" ht="25.5">
      <c r="A23" s="300" t="s">
        <v>315</v>
      </c>
      <c r="B23" s="115"/>
      <c r="C23" s="149"/>
      <c r="D23" s="121" t="s">
        <v>376</v>
      </c>
      <c r="E23" s="122">
        <v>17251</v>
      </c>
      <c r="F23" s="122">
        <v>1176</v>
      </c>
    </row>
    <row r="24" spans="1:6" ht="25.5">
      <c r="A24" s="307"/>
      <c r="B24" s="115" t="s">
        <v>316</v>
      </c>
      <c r="C24" s="149"/>
      <c r="D24" s="121" t="s">
        <v>377</v>
      </c>
      <c r="E24" s="122">
        <v>1176</v>
      </c>
      <c r="F24" s="122">
        <v>1176</v>
      </c>
    </row>
    <row r="25" spans="1:6" ht="12.75">
      <c r="A25" s="127"/>
      <c r="B25" s="115" t="s">
        <v>487</v>
      </c>
      <c r="C25" s="149"/>
      <c r="D25" s="121" t="s">
        <v>379</v>
      </c>
      <c r="E25" s="122">
        <v>16075</v>
      </c>
      <c r="F25" s="122" t="s">
        <v>440</v>
      </c>
    </row>
    <row r="26" spans="1:6" ht="25.5">
      <c r="A26" s="300" t="s">
        <v>317</v>
      </c>
      <c r="B26" s="115"/>
      <c r="C26" s="149"/>
      <c r="D26" s="121" t="s">
        <v>381</v>
      </c>
      <c r="E26" s="122">
        <v>132000</v>
      </c>
      <c r="F26" s="122">
        <v>80300</v>
      </c>
    </row>
    <row r="27" spans="1:6" ht="12.75">
      <c r="A27" s="307"/>
      <c r="B27" s="115" t="s">
        <v>490</v>
      </c>
      <c r="C27" s="149"/>
      <c r="D27" s="121" t="s">
        <v>491</v>
      </c>
      <c r="E27" s="122">
        <v>12000</v>
      </c>
      <c r="F27" s="122" t="s">
        <v>440</v>
      </c>
    </row>
    <row r="28" spans="1:6" ht="12.75">
      <c r="A28" s="307"/>
      <c r="B28" s="115" t="s">
        <v>494</v>
      </c>
      <c r="C28" s="149"/>
      <c r="D28" s="121" t="s">
        <v>495</v>
      </c>
      <c r="E28" s="122">
        <v>120000</v>
      </c>
      <c r="F28" s="122">
        <v>80000</v>
      </c>
    </row>
    <row r="29" spans="1:6" ht="14.25" customHeight="1">
      <c r="A29" s="117"/>
      <c r="B29" s="117" t="s">
        <v>624</v>
      </c>
      <c r="C29" s="150"/>
      <c r="D29" s="121" t="s">
        <v>382</v>
      </c>
      <c r="E29" s="126"/>
      <c r="F29" s="122">
        <v>300</v>
      </c>
    </row>
    <row r="30" spans="1:6" ht="40.5" customHeight="1">
      <c r="A30" s="308" t="s">
        <v>318</v>
      </c>
      <c r="B30" s="115"/>
      <c r="C30" s="149"/>
      <c r="D30" s="121" t="s">
        <v>498</v>
      </c>
      <c r="E30" s="122">
        <v>8000</v>
      </c>
      <c r="F30" s="122">
        <v>8000</v>
      </c>
    </row>
    <row r="31" spans="1:6" ht="25.5">
      <c r="A31" s="308"/>
      <c r="B31" s="115" t="s">
        <v>499</v>
      </c>
      <c r="C31" s="149"/>
      <c r="D31" s="121" t="s">
        <v>500</v>
      </c>
      <c r="E31" s="122">
        <v>8000</v>
      </c>
      <c r="F31" s="122">
        <v>8000</v>
      </c>
    </row>
    <row r="32" spans="1:6" ht="12.75">
      <c r="A32" s="300" t="s">
        <v>503</v>
      </c>
      <c r="B32" s="115"/>
      <c r="C32" s="149"/>
      <c r="D32" s="121" t="s">
        <v>504</v>
      </c>
      <c r="E32" s="122">
        <v>80000</v>
      </c>
      <c r="F32" s="122">
        <v>270000</v>
      </c>
    </row>
    <row r="33" spans="1:6" ht="25.5">
      <c r="A33" s="307"/>
      <c r="B33" s="115" t="s">
        <v>505</v>
      </c>
      <c r="C33" s="149"/>
      <c r="D33" s="121" t="s">
        <v>506</v>
      </c>
      <c r="E33" s="122">
        <v>80000</v>
      </c>
      <c r="F33" s="122">
        <v>90000</v>
      </c>
    </row>
    <row r="34" spans="1:6" ht="38.25">
      <c r="A34" s="307"/>
      <c r="B34" s="115" t="s">
        <v>509</v>
      </c>
      <c r="C34" s="149"/>
      <c r="D34" s="121" t="s">
        <v>510</v>
      </c>
      <c r="E34" s="122" t="s">
        <v>440</v>
      </c>
      <c r="F34" s="122">
        <v>180000</v>
      </c>
    </row>
    <row r="35" spans="1:6" ht="12.75">
      <c r="A35" s="300" t="s">
        <v>341</v>
      </c>
      <c r="B35" s="115"/>
      <c r="C35" s="149"/>
      <c r="D35" s="121" t="s">
        <v>411</v>
      </c>
      <c r="E35" s="122">
        <v>6621515</v>
      </c>
      <c r="F35" s="122">
        <v>5305939</v>
      </c>
    </row>
    <row r="36" spans="1:6" ht="12.75">
      <c r="A36" s="307"/>
      <c r="B36" s="115" t="s">
        <v>342</v>
      </c>
      <c r="C36" s="149"/>
      <c r="D36" s="121" t="s">
        <v>513</v>
      </c>
      <c r="E36" s="122">
        <v>4569099</v>
      </c>
      <c r="F36" s="122">
        <v>3016650</v>
      </c>
    </row>
    <row r="37" spans="1:6" ht="12.75">
      <c r="A37" s="307"/>
      <c r="B37" s="115" t="s">
        <v>524</v>
      </c>
      <c r="C37" s="149"/>
      <c r="D37" s="121" t="s">
        <v>414</v>
      </c>
      <c r="E37" s="122">
        <v>330000</v>
      </c>
      <c r="F37" s="122">
        <v>358518</v>
      </c>
    </row>
    <row r="38" spans="1:6" ht="12.75">
      <c r="A38" s="307"/>
      <c r="B38" s="115" t="s">
        <v>532</v>
      </c>
      <c r="C38" s="149"/>
      <c r="D38" s="121" t="s">
        <v>533</v>
      </c>
      <c r="E38" s="122">
        <v>1357630</v>
      </c>
      <c r="F38" s="122">
        <v>1223410</v>
      </c>
    </row>
    <row r="39" spans="1:6" ht="12.75">
      <c r="A39" s="307"/>
      <c r="B39" s="115" t="s">
        <v>538</v>
      </c>
      <c r="C39" s="149"/>
      <c r="D39" s="121" t="s">
        <v>539</v>
      </c>
      <c r="E39" s="122">
        <v>377499</v>
      </c>
      <c r="F39" s="122">
        <v>683242</v>
      </c>
    </row>
    <row r="40" spans="1:6" ht="12.75">
      <c r="A40" s="307"/>
      <c r="B40" s="115" t="s">
        <v>542</v>
      </c>
      <c r="C40" s="149"/>
      <c r="D40" s="121" t="s">
        <v>543</v>
      </c>
      <c r="E40" s="122">
        <v>4354</v>
      </c>
      <c r="F40" s="122">
        <v>24049</v>
      </c>
    </row>
    <row r="41" spans="1:6" ht="12.75">
      <c r="A41" s="127"/>
      <c r="B41" s="115" t="s">
        <v>544</v>
      </c>
      <c r="C41" s="149"/>
      <c r="D41" s="121" t="s">
        <v>368</v>
      </c>
      <c r="E41" s="122">
        <v>150</v>
      </c>
      <c r="F41" s="122" t="s">
        <v>440</v>
      </c>
    </row>
    <row r="42" spans="1:6" ht="12.75">
      <c r="A42" s="115" t="s">
        <v>343</v>
      </c>
      <c r="B42" s="115"/>
      <c r="C42" s="149"/>
      <c r="D42" s="121" t="s">
        <v>417</v>
      </c>
      <c r="E42" s="122">
        <v>53200</v>
      </c>
      <c r="F42" s="122">
        <v>55000</v>
      </c>
    </row>
    <row r="43" spans="1:6" ht="25.5">
      <c r="A43" s="120"/>
      <c r="B43" s="115" t="s">
        <v>344</v>
      </c>
      <c r="C43" s="149"/>
      <c r="D43" s="121" t="s">
        <v>546</v>
      </c>
      <c r="E43" s="122">
        <v>53200</v>
      </c>
      <c r="F43" s="122">
        <v>55000</v>
      </c>
    </row>
    <row r="44" spans="1:6" ht="12.75">
      <c r="A44" s="152">
        <v>852</v>
      </c>
      <c r="B44" s="117"/>
      <c r="C44" s="150"/>
      <c r="D44" s="121" t="s">
        <v>548</v>
      </c>
      <c r="E44" s="122">
        <v>1885368</v>
      </c>
      <c r="F44" s="122">
        <v>2724192</v>
      </c>
    </row>
    <row r="45" spans="1:6" ht="12.75">
      <c r="A45" s="129"/>
      <c r="B45" s="117" t="s">
        <v>549</v>
      </c>
      <c r="C45" s="150"/>
      <c r="D45" s="121" t="s">
        <v>550</v>
      </c>
      <c r="E45" s="122">
        <v>6770</v>
      </c>
      <c r="F45" s="122">
        <v>28840</v>
      </c>
    </row>
    <row r="46" spans="1:6" ht="38.25">
      <c r="A46" s="137"/>
      <c r="B46" s="115" t="s">
        <v>347</v>
      </c>
      <c r="C46" s="149"/>
      <c r="D46" s="121" t="s">
        <v>553</v>
      </c>
      <c r="E46" s="122">
        <v>875764</v>
      </c>
      <c r="F46" s="122">
        <v>1485334</v>
      </c>
    </row>
    <row r="47" spans="1:6" ht="25.5">
      <c r="A47" s="139"/>
      <c r="B47" s="117" t="s">
        <v>349</v>
      </c>
      <c r="C47" s="150"/>
      <c r="D47" s="121" t="s">
        <v>557</v>
      </c>
      <c r="E47" s="122">
        <v>11000</v>
      </c>
      <c r="F47" s="122">
        <v>11000</v>
      </c>
    </row>
    <row r="48" spans="1:6" ht="25.5">
      <c r="A48" s="139"/>
      <c r="B48" s="115" t="s">
        <v>350</v>
      </c>
      <c r="C48" s="149"/>
      <c r="D48" s="121" t="s">
        <v>560</v>
      </c>
      <c r="E48" s="122">
        <v>354081</v>
      </c>
      <c r="F48" s="122">
        <v>367000</v>
      </c>
    </row>
    <row r="49" spans="1:6" ht="12.75">
      <c r="A49" s="128"/>
      <c r="B49" s="117" t="s">
        <v>561</v>
      </c>
      <c r="C49" s="150"/>
      <c r="D49" s="121" t="s">
        <v>562</v>
      </c>
      <c r="E49" s="122">
        <v>244900</v>
      </c>
      <c r="F49" s="122">
        <v>300000</v>
      </c>
    </row>
    <row r="50" spans="1:6" ht="25.5">
      <c r="A50" s="139"/>
      <c r="B50" s="115" t="s">
        <v>351</v>
      </c>
      <c r="C50" s="149"/>
      <c r="D50" s="121" t="s">
        <v>563</v>
      </c>
      <c r="E50" s="122">
        <v>4174</v>
      </c>
      <c r="F50" s="122" t="s">
        <v>440</v>
      </c>
    </row>
    <row r="51" spans="1:6" ht="12.75">
      <c r="A51" s="139"/>
      <c r="B51" s="115" t="s">
        <v>352</v>
      </c>
      <c r="C51" s="149"/>
      <c r="D51" s="121" t="s">
        <v>564</v>
      </c>
      <c r="E51" s="122">
        <v>272000</v>
      </c>
      <c r="F51" s="122">
        <v>258651</v>
      </c>
    </row>
    <row r="52" spans="1:6" ht="12.75">
      <c r="A52" s="127"/>
      <c r="B52" s="117" t="s">
        <v>353</v>
      </c>
      <c r="C52" s="150"/>
      <c r="D52" s="121" t="s">
        <v>565</v>
      </c>
      <c r="E52" s="126" t="s">
        <v>440</v>
      </c>
      <c r="F52" s="122">
        <v>14990</v>
      </c>
    </row>
    <row r="53" spans="1:6" ht="12.75">
      <c r="A53" s="127"/>
      <c r="B53" s="115" t="s">
        <v>569</v>
      </c>
      <c r="C53" s="149"/>
      <c r="D53" s="121" t="s">
        <v>570</v>
      </c>
      <c r="E53" s="122">
        <v>116679</v>
      </c>
      <c r="F53" s="122">
        <v>62000</v>
      </c>
    </row>
    <row r="54" spans="1:6" ht="12.75">
      <c r="A54" s="115" t="s">
        <v>571</v>
      </c>
      <c r="B54" s="115"/>
      <c r="C54" s="149"/>
      <c r="D54" s="121" t="s">
        <v>572</v>
      </c>
      <c r="E54" s="122">
        <v>462850</v>
      </c>
      <c r="F54" s="122">
        <v>718000</v>
      </c>
    </row>
    <row r="55" spans="1:6" ht="12.75">
      <c r="A55" s="300"/>
      <c r="B55" s="115" t="s">
        <v>573</v>
      </c>
      <c r="C55" s="149"/>
      <c r="D55" s="121" t="s">
        <v>574</v>
      </c>
      <c r="E55" s="122">
        <v>60000</v>
      </c>
      <c r="F55" s="122">
        <v>150000</v>
      </c>
    </row>
    <row r="56" spans="1:6" ht="12.75">
      <c r="A56" s="307"/>
      <c r="B56" s="115" t="s">
        <v>575</v>
      </c>
      <c r="C56" s="149"/>
      <c r="D56" s="121" t="s">
        <v>576</v>
      </c>
      <c r="E56" s="122">
        <v>1000</v>
      </c>
      <c r="F56" s="122">
        <v>12000</v>
      </c>
    </row>
    <row r="57" spans="1:6" ht="12.75">
      <c r="A57" s="307"/>
      <c r="B57" s="115" t="s">
        <v>577</v>
      </c>
      <c r="C57" s="149"/>
      <c r="D57" s="121" t="s">
        <v>436</v>
      </c>
      <c r="E57" s="122">
        <v>200000</v>
      </c>
      <c r="F57" s="122">
        <v>256000</v>
      </c>
    </row>
    <row r="58" spans="1:6" ht="12.75">
      <c r="A58" s="127"/>
      <c r="B58" s="115" t="s">
        <v>578</v>
      </c>
      <c r="C58" s="149"/>
      <c r="D58" s="121" t="s">
        <v>579</v>
      </c>
      <c r="E58" s="122">
        <v>201850</v>
      </c>
      <c r="F58" s="122">
        <v>300000</v>
      </c>
    </row>
    <row r="59" spans="1:6" ht="12.75">
      <c r="A59" s="115" t="s">
        <v>354</v>
      </c>
      <c r="B59" s="115"/>
      <c r="C59" s="149"/>
      <c r="D59" s="121" t="s">
        <v>438</v>
      </c>
      <c r="E59" s="122">
        <v>195268</v>
      </c>
      <c r="F59" s="122">
        <v>269878</v>
      </c>
    </row>
    <row r="60" spans="1:6" ht="12.75">
      <c r="A60" s="120"/>
      <c r="B60" s="115" t="s">
        <v>582</v>
      </c>
      <c r="C60" s="149"/>
      <c r="D60" s="121" t="s">
        <v>583</v>
      </c>
      <c r="E60" s="122">
        <v>100000</v>
      </c>
      <c r="F60" s="122">
        <v>140333</v>
      </c>
    </row>
    <row r="61" spans="1:6" ht="12.75">
      <c r="A61" s="127"/>
      <c r="B61" s="115" t="s">
        <v>584</v>
      </c>
      <c r="C61" s="149"/>
      <c r="D61" s="121" t="s">
        <v>585</v>
      </c>
      <c r="E61" s="122">
        <v>93268</v>
      </c>
      <c r="F61" s="122">
        <v>122545</v>
      </c>
    </row>
    <row r="62" spans="1:6" ht="12.75">
      <c r="A62" s="127"/>
      <c r="B62" s="115" t="s">
        <v>355</v>
      </c>
      <c r="C62" s="149"/>
      <c r="D62" s="121" t="s">
        <v>368</v>
      </c>
      <c r="E62" s="122">
        <v>2000</v>
      </c>
      <c r="F62" s="122">
        <v>7000</v>
      </c>
    </row>
    <row r="63" spans="1:6" ht="12.75">
      <c r="A63" s="300" t="s">
        <v>586</v>
      </c>
      <c r="B63" s="115"/>
      <c r="C63" s="149"/>
      <c r="D63" s="121" t="s">
        <v>587</v>
      </c>
      <c r="E63" s="122">
        <v>55000</v>
      </c>
      <c r="F63" s="122">
        <v>55000</v>
      </c>
    </row>
    <row r="64" spans="1:6" ht="13.5" thickBot="1">
      <c r="A64" s="309"/>
      <c r="B64" s="115" t="s">
        <v>588</v>
      </c>
      <c r="C64" s="149"/>
      <c r="D64" s="121" t="s">
        <v>589</v>
      </c>
      <c r="E64" s="122">
        <v>55000</v>
      </c>
      <c r="F64" s="122">
        <v>55000</v>
      </c>
    </row>
    <row r="65" spans="1:6" ht="13.5" thickBot="1">
      <c r="A65" s="12"/>
      <c r="B65" s="45"/>
      <c r="C65" s="12"/>
      <c r="D65" s="18" t="s">
        <v>111</v>
      </c>
      <c r="E65" s="201">
        <f>SUM(E6+E11+E13+E15+E19+E23+E26+E30+E32+E35+E42+E44+E54+E59+E63)</f>
        <v>12076644</v>
      </c>
      <c r="F65" s="146">
        <f>SUM(F63+F59+F54+F44+F42+F35+F32+F30+F26+F23+F19+F15+F13+F11+F6)</f>
        <v>14593947</v>
      </c>
    </row>
    <row r="66" spans="1:6" ht="12.75">
      <c r="A66" s="12"/>
      <c r="B66" s="12"/>
      <c r="C66" s="12"/>
      <c r="D66" s="18" t="s">
        <v>92</v>
      </c>
      <c r="E66" s="199">
        <v>11090854</v>
      </c>
      <c r="F66" s="18">
        <v>12261734</v>
      </c>
    </row>
    <row r="67" spans="1:6" ht="12.75">
      <c r="A67" s="12"/>
      <c r="B67" s="12"/>
      <c r="C67" s="12"/>
      <c r="D67" s="93" t="s">
        <v>91</v>
      </c>
      <c r="E67" s="202" t="s">
        <v>670</v>
      </c>
      <c r="F67" s="18">
        <v>54788761</v>
      </c>
    </row>
    <row r="68" spans="1:6" ht="12.75">
      <c r="A68" s="12"/>
      <c r="B68" s="12"/>
      <c r="C68" s="12"/>
      <c r="D68" s="93" t="s">
        <v>93</v>
      </c>
      <c r="E68" s="202" t="s">
        <v>673</v>
      </c>
      <c r="F68" s="18">
        <v>324878</v>
      </c>
    </row>
    <row r="69" spans="1:6" ht="12.75">
      <c r="A69" s="12"/>
      <c r="B69" s="12"/>
      <c r="C69" s="12"/>
      <c r="D69" s="94" t="s">
        <v>113</v>
      </c>
      <c r="E69" s="203" t="s">
        <v>636</v>
      </c>
      <c r="F69" s="9">
        <v>90000</v>
      </c>
    </row>
    <row r="70" spans="1:6" ht="12.75">
      <c r="A70" s="12"/>
      <c r="B70" s="12"/>
      <c r="C70" s="12"/>
      <c r="D70" s="95" t="s">
        <v>114</v>
      </c>
      <c r="E70" s="200" t="s">
        <v>232</v>
      </c>
      <c r="F70" s="16">
        <v>180000</v>
      </c>
    </row>
    <row r="71" spans="1:6" ht="12.75">
      <c r="A71" s="12"/>
      <c r="B71" s="12"/>
      <c r="C71" s="12"/>
      <c r="D71" s="9" t="s">
        <v>94</v>
      </c>
      <c r="E71" s="9">
        <v>985790</v>
      </c>
      <c r="F71" s="9">
        <v>2332213</v>
      </c>
    </row>
    <row r="72" spans="1:6" ht="12.75">
      <c r="A72" s="43"/>
      <c r="B72" s="43"/>
      <c r="C72" s="43"/>
      <c r="D72" s="96" t="s">
        <v>162</v>
      </c>
      <c r="E72" s="49">
        <v>985790</v>
      </c>
      <c r="F72" s="18">
        <v>2332213</v>
      </c>
    </row>
    <row r="73" spans="1:6" ht="12.75">
      <c r="A73" s="45"/>
      <c r="B73" s="44"/>
      <c r="C73" s="44"/>
      <c r="D73" s="44"/>
      <c r="E73" s="44"/>
      <c r="F73" s="16"/>
    </row>
    <row r="74" spans="1:6" ht="12.75">
      <c r="A74" s="44"/>
      <c r="B74" s="44"/>
      <c r="C74" s="44"/>
      <c r="D74" s="16"/>
      <c r="E74" s="16"/>
      <c r="F74" s="16"/>
    </row>
    <row r="75" spans="1:6" ht="12.75">
      <c r="A75" s="44"/>
      <c r="B75" s="44"/>
      <c r="C75" s="44"/>
      <c r="D75" s="16"/>
      <c r="E75" s="16"/>
      <c r="F75" s="16"/>
    </row>
    <row r="76" spans="1:6" ht="13.5" thickBot="1">
      <c r="A76" s="45"/>
      <c r="B76" s="45"/>
      <c r="C76" s="45"/>
      <c r="D76" s="48"/>
      <c r="E76" s="48"/>
      <c r="F76" s="48"/>
    </row>
    <row r="77" spans="1:6" ht="15.75" thickBot="1">
      <c r="A77" s="305"/>
      <c r="B77" s="305"/>
      <c r="C77" s="305"/>
      <c r="D77" s="306"/>
      <c r="E77" s="90"/>
      <c r="F77" s="19"/>
    </row>
    <row r="78" spans="1:6" ht="12.75">
      <c r="A78" s="310" t="s">
        <v>90</v>
      </c>
      <c r="B78" s="310"/>
      <c r="C78" s="310"/>
      <c r="D78" s="310"/>
      <c r="E78" s="310"/>
      <c r="F78" s="310"/>
    </row>
    <row r="79" spans="1:6" ht="12.75">
      <c r="A79" s="310"/>
      <c r="B79" s="310"/>
      <c r="C79" s="310"/>
      <c r="D79" s="310"/>
      <c r="E79" s="310"/>
      <c r="F79" s="310"/>
    </row>
    <row r="80" ht="12.75" customHeight="1"/>
  </sheetData>
  <mergeCells count="14">
    <mergeCell ref="A63:A64"/>
    <mergeCell ref="A78:F79"/>
    <mergeCell ref="A35:A40"/>
    <mergeCell ref="A55:A57"/>
    <mergeCell ref="A1:F1"/>
    <mergeCell ref="A77:D77"/>
    <mergeCell ref="A11:A12"/>
    <mergeCell ref="A13:A14"/>
    <mergeCell ref="A15:A18"/>
    <mergeCell ref="A19:A22"/>
    <mergeCell ref="A23:A24"/>
    <mergeCell ref="A26:A28"/>
    <mergeCell ref="A30:A31"/>
    <mergeCell ref="A32:A34"/>
  </mergeCells>
  <printOptions horizontalCentered="1"/>
  <pageMargins left="0.3937007874015748" right="0.3937007874015748" top="0.984251968503937" bottom="0.7874015748031497" header="0.31496062992125984" footer="0.5118110236220472"/>
  <pageSetup horizontalDpi="600" verticalDpi="600" orientation="portrait" paperSize="9" scale="90" r:id="rId1"/>
  <headerFooter alignWithMargins="0">
    <oddHeader>&amp;RZałącznik nr 2
do uchwały Rady Gminy nr ...............
z dnia ..............................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9"/>
  <sheetViews>
    <sheetView workbookViewId="0" topLeftCell="A1">
      <selection activeCell="A1" sqref="A1:E1"/>
    </sheetView>
  </sheetViews>
  <sheetFormatPr defaultColWidth="9.00390625" defaultRowHeight="12.75"/>
  <cols>
    <col min="1" max="1" width="8.75390625" style="21" customWidth="1"/>
    <col min="2" max="2" width="9.75390625" style="21" bestFit="1" customWidth="1"/>
    <col min="3" max="3" width="9.75390625" style="21" customWidth="1"/>
    <col min="4" max="4" width="54.875" style="21" customWidth="1"/>
    <col min="5" max="5" width="19.875" style="21" customWidth="1"/>
    <col min="6" max="16384" width="9.125" style="21" customWidth="1"/>
  </cols>
  <sheetData>
    <row r="1" spans="1:5" ht="18">
      <c r="A1" s="304" t="s">
        <v>592</v>
      </c>
      <c r="B1" s="304"/>
      <c r="C1" s="304"/>
      <c r="D1" s="304"/>
      <c r="E1" s="304"/>
    </row>
    <row r="2" spans="1:5" ht="18">
      <c r="A2" s="46"/>
      <c r="B2" s="46"/>
      <c r="C2" s="46"/>
      <c r="D2" s="46"/>
      <c r="E2" s="46"/>
    </row>
    <row r="3" ht="13.5" thickBot="1">
      <c r="E3" s="103" t="s">
        <v>177</v>
      </c>
    </row>
    <row r="4" spans="1:5" ht="47.25" customHeight="1" thickBot="1">
      <c r="A4" s="5" t="s">
        <v>26</v>
      </c>
      <c r="B4" s="5" t="s">
        <v>27</v>
      </c>
      <c r="C4" s="5" t="s">
        <v>441</v>
      </c>
      <c r="D4" s="5" t="s">
        <v>63</v>
      </c>
      <c r="E4" s="92" t="s">
        <v>241</v>
      </c>
    </row>
    <row r="5" spans="1:5" ht="9" customHeight="1" thickBot="1">
      <c r="A5" s="22">
        <v>1</v>
      </c>
      <c r="B5" s="22">
        <v>2</v>
      </c>
      <c r="C5" s="22">
        <v>3</v>
      </c>
      <c r="D5" s="22">
        <v>4</v>
      </c>
      <c r="E5" s="22">
        <v>6</v>
      </c>
    </row>
    <row r="6" spans="1:5" ht="12.75">
      <c r="A6" s="155" t="s">
        <v>442</v>
      </c>
      <c r="B6" s="156"/>
      <c r="C6" s="156"/>
      <c r="D6" s="157" t="s">
        <v>443</v>
      </c>
      <c r="E6" s="158">
        <v>800919</v>
      </c>
    </row>
    <row r="7" spans="1:5" ht="12.75">
      <c r="A7" s="127"/>
      <c r="B7" s="259"/>
      <c r="C7" s="259"/>
      <c r="D7" s="118" t="s">
        <v>704</v>
      </c>
      <c r="E7" s="119">
        <v>31600</v>
      </c>
    </row>
    <row r="8" spans="1:5" ht="12.75">
      <c r="A8" s="127"/>
      <c r="B8" s="259"/>
      <c r="C8" s="259"/>
      <c r="D8" s="118" t="s">
        <v>737</v>
      </c>
      <c r="E8" s="119">
        <v>769319</v>
      </c>
    </row>
    <row r="9" spans="1:5" ht="12.75">
      <c r="A9" s="120"/>
      <c r="B9" s="149" t="s">
        <v>444</v>
      </c>
      <c r="C9" s="149"/>
      <c r="D9" s="121" t="s">
        <v>445</v>
      </c>
      <c r="E9" s="122" t="s">
        <v>440</v>
      </c>
    </row>
    <row r="10" spans="1:5" ht="12.75">
      <c r="A10" s="127"/>
      <c r="B10" s="124"/>
      <c r="C10" s="150" t="s">
        <v>446</v>
      </c>
      <c r="D10" s="125" t="s">
        <v>693</v>
      </c>
      <c r="E10" s="126" t="s">
        <v>440</v>
      </c>
    </row>
    <row r="11" spans="1:5" ht="12.75">
      <c r="A11" s="127"/>
      <c r="B11" s="115" t="s">
        <v>447</v>
      </c>
      <c r="C11" s="149"/>
      <c r="D11" s="121" t="s">
        <v>448</v>
      </c>
      <c r="E11" s="122">
        <v>779319</v>
      </c>
    </row>
    <row r="12" spans="1:5" ht="38.25">
      <c r="A12" s="127"/>
      <c r="B12" s="124"/>
      <c r="C12" s="150" t="s">
        <v>449</v>
      </c>
      <c r="D12" s="125" t="s">
        <v>694</v>
      </c>
      <c r="E12" s="126">
        <v>10000</v>
      </c>
    </row>
    <row r="13" spans="1:5" ht="51">
      <c r="A13" s="127"/>
      <c r="B13" s="124"/>
      <c r="C13" s="149" t="s">
        <v>450</v>
      </c>
      <c r="D13" s="121" t="s">
        <v>738</v>
      </c>
      <c r="E13" s="122">
        <v>769319</v>
      </c>
    </row>
    <row r="14" spans="1:5" ht="12.75">
      <c r="A14" s="127"/>
      <c r="B14" s="115" t="s">
        <v>451</v>
      </c>
      <c r="C14" s="149"/>
      <c r="D14" s="121" t="s">
        <v>368</v>
      </c>
      <c r="E14" s="122">
        <v>2000</v>
      </c>
    </row>
    <row r="15" spans="1:5" ht="25.5">
      <c r="A15" s="127"/>
      <c r="B15" s="124"/>
      <c r="C15" s="150" t="s">
        <v>446</v>
      </c>
      <c r="D15" s="125" t="s">
        <v>695</v>
      </c>
      <c r="E15" s="126">
        <v>2000</v>
      </c>
    </row>
    <row r="16" spans="1:5" ht="12.75">
      <c r="A16" s="127"/>
      <c r="B16" s="115" t="s">
        <v>452</v>
      </c>
      <c r="C16" s="149"/>
      <c r="D16" s="121" t="s">
        <v>453</v>
      </c>
      <c r="E16" s="122">
        <v>19600</v>
      </c>
    </row>
    <row r="17" spans="1:5" ht="25.5">
      <c r="A17" s="117"/>
      <c r="B17" s="124"/>
      <c r="C17" s="150" t="s">
        <v>454</v>
      </c>
      <c r="D17" s="125" t="s">
        <v>696</v>
      </c>
      <c r="E17" s="126">
        <v>19600</v>
      </c>
    </row>
    <row r="18" spans="1:5" ht="12.75">
      <c r="A18" s="300" t="s">
        <v>296</v>
      </c>
      <c r="B18" s="115"/>
      <c r="C18" s="149"/>
      <c r="D18" s="121" t="s">
        <v>359</v>
      </c>
      <c r="E18" s="122">
        <v>225000</v>
      </c>
    </row>
    <row r="19" spans="1:5" ht="12.75">
      <c r="A19" s="307"/>
      <c r="B19" s="115" t="s">
        <v>297</v>
      </c>
      <c r="C19" s="149"/>
      <c r="D19" s="121" t="s">
        <v>455</v>
      </c>
      <c r="E19" s="122">
        <v>225000</v>
      </c>
    </row>
    <row r="20" spans="1:5" ht="25.5">
      <c r="A20" s="117"/>
      <c r="B20" s="115"/>
      <c r="C20" s="150" t="s">
        <v>446</v>
      </c>
      <c r="D20" s="125" t="s">
        <v>721</v>
      </c>
      <c r="E20" s="126">
        <v>40000</v>
      </c>
    </row>
    <row r="21" spans="1:5" ht="25.5">
      <c r="A21" s="127"/>
      <c r="B21" s="115"/>
      <c r="C21" s="149" t="s">
        <v>450</v>
      </c>
      <c r="D21" s="121" t="s">
        <v>739</v>
      </c>
      <c r="E21" s="122">
        <v>185000</v>
      </c>
    </row>
    <row r="22" spans="1:5" ht="12.75">
      <c r="A22" s="300" t="s">
        <v>299</v>
      </c>
      <c r="B22" s="115"/>
      <c r="C22" s="149"/>
      <c r="D22" s="121" t="s">
        <v>719</v>
      </c>
      <c r="E22" s="122">
        <v>70000</v>
      </c>
    </row>
    <row r="23" spans="1:5" ht="12.75">
      <c r="A23" s="307"/>
      <c r="B23" s="115" t="s">
        <v>456</v>
      </c>
      <c r="C23" s="149"/>
      <c r="D23" s="121" t="s">
        <v>368</v>
      </c>
      <c r="E23" s="122">
        <v>70000</v>
      </c>
    </row>
    <row r="24" spans="1:5" ht="25.5">
      <c r="A24" s="117"/>
      <c r="B24" s="115"/>
      <c r="C24" s="150" t="s">
        <v>446</v>
      </c>
      <c r="D24" s="125" t="s">
        <v>697</v>
      </c>
      <c r="E24" s="126">
        <v>70000</v>
      </c>
    </row>
    <row r="25" spans="1:5" ht="12.75">
      <c r="A25" s="300" t="s">
        <v>305</v>
      </c>
      <c r="B25" s="115"/>
      <c r="C25" s="149"/>
      <c r="D25" s="121" t="s">
        <v>720</v>
      </c>
      <c r="E25" s="122">
        <v>130000</v>
      </c>
    </row>
    <row r="26" spans="1:5" ht="12.75">
      <c r="A26" s="307"/>
      <c r="B26" s="115" t="s">
        <v>306</v>
      </c>
      <c r="C26" s="149"/>
      <c r="D26" s="121" t="s">
        <v>367</v>
      </c>
      <c r="E26" s="122" t="s">
        <v>440</v>
      </c>
    </row>
    <row r="27" spans="1:5" ht="12.75">
      <c r="A27" s="307"/>
      <c r="B27" s="115"/>
      <c r="C27" s="150" t="s">
        <v>446</v>
      </c>
      <c r="D27" s="125" t="s">
        <v>698</v>
      </c>
      <c r="E27" s="122" t="s">
        <v>440</v>
      </c>
    </row>
    <row r="28" spans="1:5" ht="12.75">
      <c r="A28" s="307"/>
      <c r="B28" s="115" t="s">
        <v>458</v>
      </c>
      <c r="C28" s="149"/>
      <c r="D28" s="121" t="s">
        <v>459</v>
      </c>
      <c r="E28" s="122">
        <v>100000</v>
      </c>
    </row>
    <row r="29" spans="1:5" ht="25.5">
      <c r="A29" s="307"/>
      <c r="B29" s="115"/>
      <c r="C29" s="150" t="s">
        <v>446</v>
      </c>
      <c r="D29" s="125" t="s">
        <v>699</v>
      </c>
      <c r="E29" s="126">
        <v>100000</v>
      </c>
    </row>
    <row r="30" spans="1:5" ht="12.75">
      <c r="A30" s="307"/>
      <c r="B30" s="115" t="s">
        <v>460</v>
      </c>
      <c r="C30" s="149"/>
      <c r="D30" s="121" t="s">
        <v>461</v>
      </c>
      <c r="E30" s="122">
        <v>30000</v>
      </c>
    </row>
    <row r="31" spans="1:5" ht="25.5">
      <c r="A31" s="117"/>
      <c r="B31" s="124"/>
      <c r="C31" s="150" t="s">
        <v>446</v>
      </c>
      <c r="D31" s="125" t="s">
        <v>700</v>
      </c>
      <c r="E31" s="126">
        <v>30000</v>
      </c>
    </row>
    <row r="32" spans="1:5" ht="12.75">
      <c r="A32" s="308" t="s">
        <v>309</v>
      </c>
      <c r="B32" s="115"/>
      <c r="C32" s="149"/>
      <c r="D32" s="121" t="s">
        <v>370</v>
      </c>
      <c r="E32" s="122">
        <v>2604301</v>
      </c>
    </row>
    <row r="33" spans="1:5" ht="12.75">
      <c r="A33" s="308"/>
      <c r="B33" s="115"/>
      <c r="C33" s="149"/>
      <c r="D33" s="121" t="s">
        <v>710</v>
      </c>
      <c r="E33" s="122">
        <v>1545525</v>
      </c>
    </row>
    <row r="34" spans="1:5" ht="12.75">
      <c r="A34" s="308"/>
      <c r="B34" s="115"/>
      <c r="C34" s="149"/>
      <c r="D34" s="121" t="s">
        <v>740</v>
      </c>
      <c r="E34" s="122">
        <v>1165425</v>
      </c>
    </row>
    <row r="35" spans="1:5" ht="12.75">
      <c r="A35" s="308"/>
      <c r="B35" s="115"/>
      <c r="C35" s="149"/>
      <c r="D35" s="121" t="s">
        <v>717</v>
      </c>
      <c r="E35" s="122">
        <v>1058776</v>
      </c>
    </row>
    <row r="36" spans="1:5" ht="25.5">
      <c r="A36" s="308"/>
      <c r="B36" s="115" t="s">
        <v>310</v>
      </c>
      <c r="C36" s="149"/>
      <c r="D36" s="121" t="s">
        <v>701</v>
      </c>
      <c r="E36" s="122">
        <v>97570</v>
      </c>
    </row>
    <row r="37" spans="1:5" ht="12.75">
      <c r="A37" s="308"/>
      <c r="B37" s="131"/>
      <c r="C37" s="150" t="s">
        <v>463</v>
      </c>
      <c r="D37" s="125" t="s">
        <v>464</v>
      </c>
      <c r="E37" s="126">
        <v>74320</v>
      </c>
    </row>
    <row r="38" spans="1:5" ht="12.75">
      <c r="A38" s="308"/>
      <c r="B38" s="138"/>
      <c r="C38" s="150" t="s">
        <v>465</v>
      </c>
      <c r="D38" s="125" t="s">
        <v>466</v>
      </c>
      <c r="E38" s="126">
        <v>6018</v>
      </c>
    </row>
    <row r="39" spans="1:5" ht="12.75">
      <c r="A39" s="308"/>
      <c r="B39" s="138"/>
      <c r="C39" s="150" t="s">
        <v>467</v>
      </c>
      <c r="D39" s="125" t="s">
        <v>468</v>
      </c>
      <c r="E39" s="126">
        <v>7787</v>
      </c>
    </row>
    <row r="40" spans="1:5" ht="12.75">
      <c r="A40" s="308"/>
      <c r="B40" s="138"/>
      <c r="C40" s="150" t="s">
        <v>469</v>
      </c>
      <c r="D40" s="125" t="s">
        <v>470</v>
      </c>
      <c r="E40" s="126">
        <v>1897</v>
      </c>
    </row>
    <row r="41" spans="1:5" ht="12.75">
      <c r="A41" s="308"/>
      <c r="B41" s="138"/>
      <c r="C41" s="150" t="s">
        <v>558</v>
      </c>
      <c r="D41" s="125" t="s">
        <v>568</v>
      </c>
      <c r="E41" s="126">
        <v>5448</v>
      </c>
    </row>
    <row r="42" spans="1:5" ht="12.75">
      <c r="A42" s="308"/>
      <c r="B42" s="132"/>
      <c r="C42" s="150" t="s">
        <v>471</v>
      </c>
      <c r="D42" s="125" t="s">
        <v>472</v>
      </c>
      <c r="E42" s="126">
        <v>2100</v>
      </c>
    </row>
    <row r="43" spans="1:5" ht="12.75">
      <c r="A43" s="308"/>
      <c r="B43" s="115" t="s">
        <v>473</v>
      </c>
      <c r="C43" s="149"/>
      <c r="D43" s="121" t="s">
        <v>474</v>
      </c>
      <c r="E43" s="122">
        <v>59000</v>
      </c>
    </row>
    <row r="44" spans="1:5" ht="25.5">
      <c r="A44" s="308"/>
      <c r="B44" s="124"/>
      <c r="C44" s="150" t="s">
        <v>475</v>
      </c>
      <c r="D44" s="125" t="s">
        <v>702</v>
      </c>
      <c r="E44" s="126">
        <v>59000</v>
      </c>
    </row>
    <row r="45" spans="1:5" ht="12.75">
      <c r="A45" s="308"/>
      <c r="B45" s="115" t="s">
        <v>312</v>
      </c>
      <c r="C45" s="149"/>
      <c r="D45" s="121" t="s">
        <v>703</v>
      </c>
      <c r="E45" s="122">
        <v>2447731</v>
      </c>
    </row>
    <row r="46" spans="1:5" ht="12.75">
      <c r="A46" s="308"/>
      <c r="B46" s="120"/>
      <c r="C46" s="149"/>
      <c r="D46" s="121" t="s">
        <v>705</v>
      </c>
      <c r="E46" s="122">
        <v>1388955</v>
      </c>
    </row>
    <row r="47" spans="1:5" ht="12.75">
      <c r="A47" s="308"/>
      <c r="B47" s="131"/>
      <c r="C47" s="150" t="s">
        <v>463</v>
      </c>
      <c r="D47" s="125" t="s">
        <v>464</v>
      </c>
      <c r="E47" s="126">
        <v>788500</v>
      </c>
    </row>
    <row r="48" spans="1:5" ht="12.75">
      <c r="A48" s="308"/>
      <c r="B48" s="138"/>
      <c r="C48" s="150" t="s">
        <v>465</v>
      </c>
      <c r="D48" s="125" t="s">
        <v>466</v>
      </c>
      <c r="E48" s="126">
        <v>96453</v>
      </c>
    </row>
    <row r="49" spans="1:5" ht="12.75">
      <c r="A49" s="308"/>
      <c r="B49" s="138"/>
      <c r="C49" s="150" t="s">
        <v>467</v>
      </c>
      <c r="D49" s="125" t="s">
        <v>468</v>
      </c>
      <c r="E49" s="126">
        <v>98064</v>
      </c>
    </row>
    <row r="50" spans="1:5" ht="12.75">
      <c r="A50" s="308"/>
      <c r="B50" s="138"/>
      <c r="C50" s="150" t="s">
        <v>469</v>
      </c>
      <c r="D50" s="125" t="s">
        <v>470</v>
      </c>
      <c r="E50" s="126">
        <v>29138</v>
      </c>
    </row>
    <row r="51" spans="1:5" ht="12.75">
      <c r="A51" s="308"/>
      <c r="B51" s="138"/>
      <c r="C51" s="150" t="s">
        <v>558</v>
      </c>
      <c r="D51" s="125" t="s">
        <v>689</v>
      </c>
      <c r="E51" s="126">
        <v>57800</v>
      </c>
    </row>
    <row r="52" spans="1:5" ht="12.75">
      <c r="A52" s="308"/>
      <c r="B52" s="138"/>
      <c r="C52" s="150" t="s">
        <v>477</v>
      </c>
      <c r="D52" s="125" t="s">
        <v>478</v>
      </c>
      <c r="E52" s="126">
        <v>11000</v>
      </c>
    </row>
    <row r="53" spans="1:5" ht="12.75">
      <c r="A53" s="308"/>
      <c r="B53" s="138"/>
      <c r="C53" s="150" t="s">
        <v>750</v>
      </c>
      <c r="D53" s="125" t="s">
        <v>751</v>
      </c>
      <c r="E53" s="126">
        <v>10000</v>
      </c>
    </row>
    <row r="54" spans="1:5" ht="12.75">
      <c r="A54" s="308"/>
      <c r="B54" s="138"/>
      <c r="C54" s="150" t="s">
        <v>479</v>
      </c>
      <c r="D54" s="125" t="s">
        <v>480</v>
      </c>
      <c r="E54" s="126">
        <v>70000</v>
      </c>
    </row>
    <row r="55" spans="1:5" ht="12.75">
      <c r="A55" s="308"/>
      <c r="B55" s="138"/>
      <c r="C55" s="150" t="s">
        <v>481</v>
      </c>
      <c r="D55" s="125" t="s">
        <v>482</v>
      </c>
      <c r="E55" s="126">
        <v>3000</v>
      </c>
    </row>
    <row r="56" spans="1:5" ht="25.5">
      <c r="A56" s="308"/>
      <c r="B56" s="138"/>
      <c r="C56" s="150" t="s">
        <v>446</v>
      </c>
      <c r="D56" s="125" t="s">
        <v>741</v>
      </c>
      <c r="E56" s="126">
        <v>170000</v>
      </c>
    </row>
    <row r="57" spans="1:5" ht="12.75">
      <c r="A57" s="308"/>
      <c r="B57" s="138"/>
      <c r="C57" s="150" t="s">
        <v>483</v>
      </c>
      <c r="D57" s="125" t="s">
        <v>484</v>
      </c>
      <c r="E57" s="126">
        <v>25000</v>
      </c>
    </row>
    <row r="58" spans="1:5" ht="12.75">
      <c r="A58" s="308"/>
      <c r="B58" s="138"/>
      <c r="C58" s="150" t="s">
        <v>471</v>
      </c>
      <c r="D58" s="125" t="s">
        <v>472</v>
      </c>
      <c r="E58" s="126">
        <v>30000</v>
      </c>
    </row>
    <row r="59" spans="1:5" ht="25.5">
      <c r="A59" s="308"/>
      <c r="B59" s="138"/>
      <c r="C59" s="149" t="s">
        <v>450</v>
      </c>
      <c r="D59" s="121" t="s">
        <v>742</v>
      </c>
      <c r="E59" s="122">
        <v>998776</v>
      </c>
    </row>
    <row r="60" spans="1:5" ht="25.5">
      <c r="A60" s="308"/>
      <c r="B60" s="132"/>
      <c r="C60" s="149" t="s">
        <v>485</v>
      </c>
      <c r="D60" s="121" t="s">
        <v>486</v>
      </c>
      <c r="E60" s="122">
        <v>60000</v>
      </c>
    </row>
    <row r="61" spans="1:5" ht="25.5">
      <c r="A61" s="300" t="s">
        <v>315</v>
      </c>
      <c r="B61" s="115"/>
      <c r="C61" s="149"/>
      <c r="D61" s="121" t="s">
        <v>376</v>
      </c>
      <c r="E61" s="122">
        <v>1176</v>
      </c>
    </row>
    <row r="62" spans="1:5" ht="25.5">
      <c r="A62" s="307"/>
      <c r="B62" s="115" t="s">
        <v>316</v>
      </c>
      <c r="C62" s="149"/>
      <c r="D62" s="121" t="s">
        <v>377</v>
      </c>
      <c r="E62" s="122">
        <v>1176</v>
      </c>
    </row>
    <row r="63" spans="1:5" ht="25.5">
      <c r="A63" s="307"/>
      <c r="B63" s="124"/>
      <c r="C63" s="150" t="s">
        <v>479</v>
      </c>
      <c r="D63" s="125" t="s">
        <v>706</v>
      </c>
      <c r="E63" s="126">
        <v>1176</v>
      </c>
    </row>
    <row r="64" spans="1:5" ht="25.5">
      <c r="A64" s="127"/>
      <c r="B64" s="115" t="s">
        <v>487</v>
      </c>
      <c r="C64" s="149"/>
      <c r="D64" s="121" t="s">
        <v>707</v>
      </c>
      <c r="E64" s="122" t="s">
        <v>440</v>
      </c>
    </row>
    <row r="65" spans="1:5" ht="12.75">
      <c r="A65" s="127"/>
      <c r="B65" s="131"/>
      <c r="C65" s="150" t="s">
        <v>475</v>
      </c>
      <c r="D65" s="125" t="s">
        <v>488</v>
      </c>
      <c r="E65" s="126" t="s">
        <v>440</v>
      </c>
    </row>
    <row r="66" spans="1:5" ht="12.75">
      <c r="A66" s="127"/>
      <c r="B66" s="138"/>
      <c r="C66" s="150" t="s">
        <v>467</v>
      </c>
      <c r="D66" s="125" t="s">
        <v>468</v>
      </c>
      <c r="E66" s="126" t="s">
        <v>440</v>
      </c>
    </row>
    <row r="67" spans="1:5" ht="12.75">
      <c r="A67" s="127"/>
      <c r="B67" s="138"/>
      <c r="C67" s="150" t="s">
        <v>479</v>
      </c>
      <c r="D67" s="125" t="s">
        <v>489</v>
      </c>
      <c r="E67" s="126" t="s">
        <v>440</v>
      </c>
    </row>
    <row r="68" spans="1:5" ht="12.75">
      <c r="A68" s="127"/>
      <c r="B68" s="138"/>
      <c r="C68" s="150" t="s">
        <v>446</v>
      </c>
      <c r="D68" s="125" t="s">
        <v>457</v>
      </c>
      <c r="E68" s="126" t="s">
        <v>440</v>
      </c>
    </row>
    <row r="69" spans="1:5" ht="12.75">
      <c r="A69" s="117"/>
      <c r="B69" s="132"/>
      <c r="C69" s="150" t="s">
        <v>483</v>
      </c>
      <c r="D69" s="125" t="s">
        <v>484</v>
      </c>
      <c r="E69" s="126" t="s">
        <v>440</v>
      </c>
    </row>
    <row r="70" spans="1:5" ht="12.75">
      <c r="A70" s="300" t="s">
        <v>317</v>
      </c>
      <c r="B70" s="115"/>
      <c r="C70" s="149"/>
      <c r="D70" s="121" t="s">
        <v>381</v>
      </c>
      <c r="E70" s="122">
        <v>80300</v>
      </c>
    </row>
    <row r="71" spans="1:5" ht="12.75">
      <c r="A71" s="307"/>
      <c r="B71" s="115" t="s">
        <v>490</v>
      </c>
      <c r="C71" s="149"/>
      <c r="D71" s="121" t="s">
        <v>491</v>
      </c>
      <c r="E71" s="122" t="s">
        <v>440</v>
      </c>
    </row>
    <row r="72" spans="1:5" ht="38.25">
      <c r="A72" s="307"/>
      <c r="B72" s="115"/>
      <c r="C72" s="149" t="s">
        <v>492</v>
      </c>
      <c r="D72" s="121" t="s">
        <v>493</v>
      </c>
      <c r="E72" s="122" t="s">
        <v>440</v>
      </c>
    </row>
    <row r="73" spans="1:5" ht="12.75">
      <c r="A73" s="307"/>
      <c r="B73" s="115" t="s">
        <v>494</v>
      </c>
      <c r="C73" s="149"/>
      <c r="D73" s="121" t="s">
        <v>495</v>
      </c>
      <c r="E73" s="122">
        <v>80000</v>
      </c>
    </row>
    <row r="74" spans="1:5" ht="12.75">
      <c r="A74" s="127"/>
      <c r="B74" s="120"/>
      <c r="C74" s="149"/>
      <c r="D74" s="121" t="s">
        <v>708</v>
      </c>
      <c r="E74" s="122">
        <v>80000</v>
      </c>
    </row>
    <row r="75" spans="1:5" ht="12.75">
      <c r="A75" s="127"/>
      <c r="B75" s="120"/>
      <c r="C75" s="150" t="s">
        <v>475</v>
      </c>
      <c r="D75" s="125" t="s">
        <v>488</v>
      </c>
      <c r="E75" s="126">
        <v>38500</v>
      </c>
    </row>
    <row r="76" spans="1:5" ht="12.75">
      <c r="A76" s="127"/>
      <c r="B76" s="127"/>
      <c r="C76" s="150" t="s">
        <v>479</v>
      </c>
      <c r="D76" s="125" t="s">
        <v>489</v>
      </c>
      <c r="E76" s="126">
        <v>29500</v>
      </c>
    </row>
    <row r="77" spans="1:5" ht="12.75">
      <c r="A77" s="127"/>
      <c r="B77" s="127"/>
      <c r="C77" s="150" t="s">
        <v>481</v>
      </c>
      <c r="D77" s="125" t="s">
        <v>482</v>
      </c>
      <c r="E77" s="126">
        <v>1500</v>
      </c>
    </row>
    <row r="78" spans="1:5" ht="12.75">
      <c r="A78" s="127"/>
      <c r="B78" s="127"/>
      <c r="C78" s="150" t="s">
        <v>446</v>
      </c>
      <c r="D78" s="125" t="s">
        <v>457</v>
      </c>
      <c r="E78" s="126">
        <v>5000</v>
      </c>
    </row>
    <row r="79" spans="1:5" ht="12.75">
      <c r="A79" s="127"/>
      <c r="B79" s="127"/>
      <c r="C79" s="150" t="s">
        <v>483</v>
      </c>
      <c r="D79" s="125" t="s">
        <v>484</v>
      </c>
      <c r="E79" s="126">
        <v>1000</v>
      </c>
    </row>
    <row r="80" spans="1:5" ht="12.75">
      <c r="A80" s="117"/>
      <c r="B80" s="117"/>
      <c r="C80" s="150" t="s">
        <v>454</v>
      </c>
      <c r="D80" s="125" t="s">
        <v>496</v>
      </c>
      <c r="E80" s="126">
        <v>4500</v>
      </c>
    </row>
    <row r="81" spans="1:5" ht="30.75" customHeight="1">
      <c r="A81" s="117"/>
      <c r="B81" s="117"/>
      <c r="C81" s="149" t="s">
        <v>485</v>
      </c>
      <c r="D81" s="121" t="s">
        <v>497</v>
      </c>
      <c r="E81" s="122" t="s">
        <v>440</v>
      </c>
    </row>
    <row r="82" spans="1:5" ht="14.25" customHeight="1">
      <c r="A82" s="117"/>
      <c r="B82" s="117" t="s">
        <v>624</v>
      </c>
      <c r="C82" s="150"/>
      <c r="D82" s="121" t="s">
        <v>382</v>
      </c>
      <c r="E82" s="122">
        <v>300</v>
      </c>
    </row>
    <row r="83" spans="1:5" ht="14.25" customHeight="1">
      <c r="A83" s="117"/>
      <c r="B83" s="117"/>
      <c r="C83" s="150" t="s">
        <v>479</v>
      </c>
      <c r="D83" s="125" t="s">
        <v>709</v>
      </c>
      <c r="E83" s="126">
        <v>300</v>
      </c>
    </row>
    <row r="84" spans="1:5" ht="40.5" customHeight="1">
      <c r="A84" s="308" t="s">
        <v>318</v>
      </c>
      <c r="B84" s="115"/>
      <c r="C84" s="149"/>
      <c r="D84" s="121" t="s">
        <v>498</v>
      </c>
      <c r="E84" s="122">
        <v>8000</v>
      </c>
    </row>
    <row r="85" spans="1:5" ht="25.5">
      <c r="A85" s="308"/>
      <c r="B85" s="115" t="s">
        <v>499</v>
      </c>
      <c r="C85" s="149"/>
      <c r="D85" s="121" t="s">
        <v>500</v>
      </c>
      <c r="E85" s="122">
        <v>8000</v>
      </c>
    </row>
    <row r="86" spans="1:5" ht="25.5">
      <c r="A86" s="308"/>
      <c r="B86" s="124"/>
      <c r="C86" s="150" t="s">
        <v>501</v>
      </c>
      <c r="D86" s="125" t="s">
        <v>502</v>
      </c>
      <c r="E86" s="126">
        <v>8000</v>
      </c>
    </row>
    <row r="87" spans="1:5" ht="12.75">
      <c r="A87" s="300" t="s">
        <v>503</v>
      </c>
      <c r="B87" s="115"/>
      <c r="C87" s="149"/>
      <c r="D87" s="121" t="s">
        <v>504</v>
      </c>
      <c r="E87" s="122">
        <v>270000</v>
      </c>
    </row>
    <row r="88" spans="1:5" ht="25.5">
      <c r="A88" s="307"/>
      <c r="B88" s="115" t="s">
        <v>505</v>
      </c>
      <c r="C88" s="149"/>
      <c r="D88" s="121" t="s">
        <v>506</v>
      </c>
      <c r="E88" s="122">
        <v>90000</v>
      </c>
    </row>
    <row r="89" spans="1:5" ht="25.5">
      <c r="A89" s="307"/>
      <c r="B89" s="115"/>
      <c r="C89" s="150" t="s">
        <v>507</v>
      </c>
      <c r="D89" s="125" t="s">
        <v>508</v>
      </c>
      <c r="E89" s="126">
        <v>90000</v>
      </c>
    </row>
    <row r="90" spans="1:5" ht="25.5">
      <c r="A90" s="307"/>
      <c r="B90" s="115" t="s">
        <v>509</v>
      </c>
      <c r="C90" s="149"/>
      <c r="D90" s="121" t="s">
        <v>510</v>
      </c>
      <c r="E90" s="122">
        <v>180000</v>
      </c>
    </row>
    <row r="91" spans="1:5" ht="25.5">
      <c r="A91" s="117"/>
      <c r="B91" s="124"/>
      <c r="C91" s="150" t="s">
        <v>511</v>
      </c>
      <c r="D91" s="125" t="s">
        <v>512</v>
      </c>
      <c r="E91" s="126">
        <v>180000</v>
      </c>
    </row>
    <row r="92" spans="1:5" ht="12.75">
      <c r="A92" s="300" t="s">
        <v>341</v>
      </c>
      <c r="B92" s="115"/>
      <c r="C92" s="149"/>
      <c r="D92" s="121" t="s">
        <v>411</v>
      </c>
      <c r="E92" s="122">
        <v>5588959</v>
      </c>
    </row>
    <row r="93" spans="1:5" ht="12.75">
      <c r="A93" s="307"/>
      <c r="B93" s="115"/>
      <c r="C93" s="149"/>
      <c r="D93" s="121" t="s">
        <v>704</v>
      </c>
      <c r="E93" s="122">
        <v>5507309</v>
      </c>
    </row>
    <row r="94" spans="1:5" ht="12.75">
      <c r="A94" s="307"/>
      <c r="B94" s="115"/>
      <c r="C94" s="149"/>
      <c r="D94" s="121" t="s">
        <v>740</v>
      </c>
      <c r="E94" s="122">
        <v>4054512</v>
      </c>
    </row>
    <row r="95" spans="1:5" ht="12.75">
      <c r="A95" s="307"/>
      <c r="B95" s="115"/>
      <c r="C95" s="149"/>
      <c r="D95" s="121" t="s">
        <v>716</v>
      </c>
      <c r="E95" s="122">
        <v>81650</v>
      </c>
    </row>
    <row r="96" spans="1:5" ht="12.75">
      <c r="A96" s="307"/>
      <c r="B96" s="115" t="s">
        <v>342</v>
      </c>
      <c r="C96" s="149"/>
      <c r="D96" s="121" t="s">
        <v>513</v>
      </c>
      <c r="E96" s="122">
        <v>3262770</v>
      </c>
    </row>
    <row r="97" spans="1:5" ht="12.75">
      <c r="A97" s="312"/>
      <c r="B97" s="120"/>
      <c r="C97" s="257"/>
      <c r="D97" s="121" t="s">
        <v>710</v>
      </c>
      <c r="E97" s="122">
        <v>3181120</v>
      </c>
    </row>
    <row r="98" spans="1:5" ht="12.75">
      <c r="A98" s="312"/>
      <c r="B98" s="120"/>
      <c r="C98" s="257"/>
      <c r="D98" s="121" t="s">
        <v>743</v>
      </c>
      <c r="E98" s="122">
        <v>2643408</v>
      </c>
    </row>
    <row r="99" spans="1:5" ht="12.75">
      <c r="A99" s="312"/>
      <c r="B99" s="120"/>
      <c r="C99" s="257"/>
      <c r="D99" s="121" t="s">
        <v>718</v>
      </c>
      <c r="E99" s="122">
        <v>81650</v>
      </c>
    </row>
    <row r="100" spans="1:5" ht="12.75">
      <c r="A100" s="312"/>
      <c r="B100" s="120"/>
      <c r="C100" s="151" t="s">
        <v>514</v>
      </c>
      <c r="D100" s="125" t="s">
        <v>515</v>
      </c>
      <c r="E100" s="126">
        <v>124531</v>
      </c>
    </row>
    <row r="101" spans="1:5" ht="25.5">
      <c r="A101" s="312"/>
      <c r="B101" s="127"/>
      <c r="C101" s="151" t="s">
        <v>463</v>
      </c>
      <c r="D101" s="125" t="s">
        <v>516</v>
      </c>
      <c r="E101" s="126">
        <v>1803109</v>
      </c>
    </row>
    <row r="102" spans="1:5" ht="12.75">
      <c r="A102" s="312"/>
      <c r="B102" s="127"/>
      <c r="C102" s="151" t="s">
        <v>465</v>
      </c>
      <c r="D102" s="125" t="s">
        <v>466</v>
      </c>
      <c r="E102" s="126">
        <v>143405</v>
      </c>
    </row>
    <row r="103" spans="1:5" ht="38.25">
      <c r="A103" s="312"/>
      <c r="B103" s="127"/>
      <c r="C103" s="151" t="s">
        <v>467</v>
      </c>
      <c r="D103" s="125" t="s">
        <v>632</v>
      </c>
      <c r="E103" s="126">
        <v>508411</v>
      </c>
    </row>
    <row r="104" spans="1:5" ht="12.75">
      <c r="A104" s="312"/>
      <c r="B104" s="138"/>
      <c r="C104" s="151" t="s">
        <v>469</v>
      </c>
      <c r="D104" s="125" t="s">
        <v>470</v>
      </c>
      <c r="E104" s="126">
        <v>50526</v>
      </c>
    </row>
    <row r="105" spans="1:5" ht="12.75">
      <c r="A105" s="312"/>
      <c r="B105" s="138"/>
      <c r="C105" s="151" t="s">
        <v>558</v>
      </c>
      <c r="D105" s="125" t="s">
        <v>568</v>
      </c>
      <c r="E105" s="126">
        <v>137957</v>
      </c>
    </row>
    <row r="106" spans="1:5" ht="12.75">
      <c r="A106" s="312"/>
      <c r="B106" s="127"/>
      <c r="C106" s="151" t="s">
        <v>479</v>
      </c>
      <c r="D106" s="125" t="s">
        <v>517</v>
      </c>
      <c r="E106" s="126">
        <v>64100</v>
      </c>
    </row>
    <row r="107" spans="1:5" ht="12.75">
      <c r="A107" s="312"/>
      <c r="B107" s="138"/>
      <c r="C107" s="151" t="s">
        <v>518</v>
      </c>
      <c r="D107" s="125" t="s">
        <v>519</v>
      </c>
      <c r="E107" s="126">
        <v>5300</v>
      </c>
    </row>
    <row r="108" spans="1:5" ht="12.75">
      <c r="A108" s="312"/>
      <c r="B108" s="127"/>
      <c r="C108" s="151" t="s">
        <v>481</v>
      </c>
      <c r="D108" s="125" t="s">
        <v>520</v>
      </c>
      <c r="E108" s="126">
        <v>71568</v>
      </c>
    </row>
    <row r="109" spans="1:5" ht="14.25" customHeight="1">
      <c r="A109" s="312"/>
      <c r="B109" s="127"/>
      <c r="C109" s="151" t="s">
        <v>521</v>
      </c>
      <c r="D109" s="125" t="s">
        <v>522</v>
      </c>
      <c r="E109" s="126">
        <v>29750</v>
      </c>
    </row>
    <row r="110" spans="1:5" ht="12.75">
      <c r="A110" s="312"/>
      <c r="B110" s="138"/>
      <c r="C110" s="151" t="s">
        <v>446</v>
      </c>
      <c r="D110" s="125" t="s">
        <v>523</v>
      </c>
      <c r="E110" s="126">
        <v>47960</v>
      </c>
    </row>
    <row r="111" spans="1:5" ht="12.75">
      <c r="A111" s="312"/>
      <c r="B111" s="127"/>
      <c r="C111" s="151" t="s">
        <v>483</v>
      </c>
      <c r="D111" s="125" t="s">
        <v>484</v>
      </c>
      <c r="E111" s="126">
        <v>4000</v>
      </c>
    </row>
    <row r="112" spans="1:5" ht="25.5">
      <c r="A112" s="312"/>
      <c r="B112" s="138"/>
      <c r="C112" s="151" t="s">
        <v>471</v>
      </c>
      <c r="D112" s="125" t="s">
        <v>633</v>
      </c>
      <c r="E112" s="126">
        <v>190503</v>
      </c>
    </row>
    <row r="113" spans="1:5" ht="25.5">
      <c r="A113" s="312"/>
      <c r="B113" s="138"/>
      <c r="C113" s="257" t="s">
        <v>450</v>
      </c>
      <c r="D113" s="121" t="s">
        <v>744</v>
      </c>
      <c r="E113" s="122">
        <v>81650</v>
      </c>
    </row>
    <row r="114" spans="1:5" ht="12.75">
      <c r="A114" s="307"/>
      <c r="B114" s="115" t="s">
        <v>524</v>
      </c>
      <c r="C114" s="149"/>
      <c r="D114" s="121" t="s">
        <v>414</v>
      </c>
      <c r="E114" s="122">
        <v>358518</v>
      </c>
    </row>
    <row r="115" spans="1:5" ht="12.75">
      <c r="A115" s="307"/>
      <c r="B115" s="120"/>
      <c r="C115" s="149"/>
      <c r="D115" s="121" t="s">
        <v>710</v>
      </c>
      <c r="E115" s="122">
        <v>358518</v>
      </c>
    </row>
    <row r="116" spans="1:5" ht="12.75">
      <c r="A116" s="307"/>
      <c r="B116" s="120"/>
      <c r="C116" s="149"/>
      <c r="D116" s="121" t="s">
        <v>745</v>
      </c>
      <c r="E116" s="122">
        <v>271074</v>
      </c>
    </row>
    <row r="117" spans="1:5" ht="12.75">
      <c r="A117" s="307"/>
      <c r="B117" s="131"/>
      <c r="C117" s="150" t="s">
        <v>514</v>
      </c>
      <c r="D117" s="125" t="s">
        <v>515</v>
      </c>
      <c r="E117" s="126">
        <v>13469</v>
      </c>
    </row>
    <row r="118" spans="1:5" ht="12.75">
      <c r="A118" s="307"/>
      <c r="B118" s="138"/>
      <c r="C118" s="150" t="s">
        <v>463</v>
      </c>
      <c r="D118" s="125" t="s">
        <v>464</v>
      </c>
      <c r="E118" s="126">
        <v>191825</v>
      </c>
    </row>
    <row r="119" spans="1:5" ht="12.75">
      <c r="A119" s="307"/>
      <c r="B119" s="138"/>
      <c r="C119" s="150" t="s">
        <v>465</v>
      </c>
      <c r="D119" s="125" t="s">
        <v>466</v>
      </c>
      <c r="E119" s="126">
        <v>18000</v>
      </c>
    </row>
    <row r="120" spans="1:5" ht="12.75">
      <c r="A120" s="307"/>
      <c r="B120" s="138"/>
      <c r="C120" s="150" t="s">
        <v>467</v>
      </c>
      <c r="D120" s="125" t="s">
        <v>468</v>
      </c>
      <c r="E120" s="126">
        <v>40438</v>
      </c>
    </row>
    <row r="121" spans="1:5" ht="12.75">
      <c r="A121" s="307"/>
      <c r="B121" s="138"/>
      <c r="C121" s="150" t="s">
        <v>469</v>
      </c>
      <c r="D121" s="125" t="s">
        <v>470</v>
      </c>
      <c r="E121" s="126">
        <v>5448</v>
      </c>
    </row>
    <row r="122" spans="1:5" ht="12.75">
      <c r="A122" s="307"/>
      <c r="B122" s="138"/>
      <c r="C122" s="150" t="s">
        <v>558</v>
      </c>
      <c r="D122" s="125" t="s">
        <v>568</v>
      </c>
      <c r="E122" s="126">
        <v>15363</v>
      </c>
    </row>
    <row r="123" spans="1:5" ht="12.75">
      <c r="A123" s="307"/>
      <c r="B123" s="138"/>
      <c r="C123" s="150" t="s">
        <v>479</v>
      </c>
      <c r="D123" s="125" t="s">
        <v>489</v>
      </c>
      <c r="E123" s="126">
        <v>6500</v>
      </c>
    </row>
    <row r="124" spans="1:5" ht="12.75">
      <c r="A124" s="307"/>
      <c r="B124" s="138"/>
      <c r="C124" s="150" t="s">
        <v>525</v>
      </c>
      <c r="D124" s="125" t="s">
        <v>526</v>
      </c>
      <c r="E124" s="126">
        <v>18000</v>
      </c>
    </row>
    <row r="125" spans="1:5" ht="12.75">
      <c r="A125" s="307"/>
      <c r="B125" s="138"/>
      <c r="C125" s="150" t="s">
        <v>518</v>
      </c>
      <c r="D125" s="125" t="s">
        <v>519</v>
      </c>
      <c r="E125" s="126">
        <v>300</v>
      </c>
    </row>
    <row r="126" spans="1:5" ht="12.75">
      <c r="A126" s="307"/>
      <c r="B126" s="138"/>
      <c r="C126" s="150" t="s">
        <v>481</v>
      </c>
      <c r="D126" s="125" t="s">
        <v>527</v>
      </c>
      <c r="E126" s="126">
        <v>9500</v>
      </c>
    </row>
    <row r="127" spans="1:5" ht="12.75">
      <c r="A127" s="307"/>
      <c r="B127" s="138"/>
      <c r="C127" s="150" t="s">
        <v>521</v>
      </c>
      <c r="D127" s="125" t="s">
        <v>528</v>
      </c>
      <c r="E127" s="126">
        <v>10650</v>
      </c>
    </row>
    <row r="128" spans="1:5" ht="12.75">
      <c r="A128" s="307"/>
      <c r="B128" s="138"/>
      <c r="C128" s="150" t="s">
        <v>529</v>
      </c>
      <c r="D128" s="125" t="s">
        <v>530</v>
      </c>
      <c r="E128" s="126">
        <v>300</v>
      </c>
    </row>
    <row r="129" spans="1:5" ht="12.75">
      <c r="A129" s="307"/>
      <c r="B129" s="138"/>
      <c r="C129" s="150" t="s">
        <v>446</v>
      </c>
      <c r="D129" s="125" t="s">
        <v>457</v>
      </c>
      <c r="E129" s="126">
        <v>13500</v>
      </c>
    </row>
    <row r="130" spans="1:5" ht="12.75">
      <c r="A130" s="307"/>
      <c r="B130" s="138"/>
      <c r="C130" s="150" t="s">
        <v>483</v>
      </c>
      <c r="D130" s="125" t="s">
        <v>484</v>
      </c>
      <c r="E130" s="126">
        <v>1600</v>
      </c>
    </row>
    <row r="131" spans="1:5" ht="12.75">
      <c r="A131" s="307"/>
      <c r="B131" s="132"/>
      <c r="C131" s="150" t="s">
        <v>471</v>
      </c>
      <c r="D131" s="125" t="s">
        <v>472</v>
      </c>
      <c r="E131" s="126">
        <v>13625</v>
      </c>
    </row>
    <row r="132" spans="1:5" ht="12.75">
      <c r="A132" s="307"/>
      <c r="B132" s="132"/>
      <c r="C132" s="149" t="s">
        <v>485</v>
      </c>
      <c r="D132" s="121" t="s">
        <v>531</v>
      </c>
      <c r="E132" s="122" t="s">
        <v>440</v>
      </c>
    </row>
    <row r="133" spans="1:5" ht="12.75">
      <c r="A133" s="307"/>
      <c r="B133" s="115" t="s">
        <v>532</v>
      </c>
      <c r="C133" s="149"/>
      <c r="D133" s="121" t="s">
        <v>533</v>
      </c>
      <c r="E133" s="122">
        <v>1260380</v>
      </c>
    </row>
    <row r="134" spans="1:5" ht="12.75">
      <c r="A134" s="307"/>
      <c r="B134" s="120"/>
      <c r="C134" s="149"/>
      <c r="D134" s="121" t="s">
        <v>704</v>
      </c>
      <c r="E134" s="122">
        <v>1260380</v>
      </c>
    </row>
    <row r="135" spans="1:5" ht="12.75">
      <c r="A135" s="307"/>
      <c r="B135" s="120"/>
      <c r="C135" s="149"/>
      <c r="D135" s="121" t="s">
        <v>740</v>
      </c>
      <c r="E135" s="122">
        <v>1053896</v>
      </c>
    </row>
    <row r="136" spans="1:5" ht="12.75">
      <c r="A136" s="307"/>
      <c r="B136" s="131"/>
      <c r="C136" s="150" t="s">
        <v>534</v>
      </c>
      <c r="D136" s="125" t="s">
        <v>535</v>
      </c>
      <c r="E136" s="126" t="s">
        <v>440</v>
      </c>
    </row>
    <row r="137" spans="1:5" ht="12.75">
      <c r="A137" s="307"/>
      <c r="B137" s="138"/>
      <c r="C137" s="150" t="s">
        <v>514</v>
      </c>
      <c r="D137" s="125" t="s">
        <v>515</v>
      </c>
      <c r="E137" s="126">
        <v>63371</v>
      </c>
    </row>
    <row r="138" spans="1:5" ht="12.75">
      <c r="A138" s="307"/>
      <c r="B138" s="138"/>
      <c r="C138" s="150" t="s">
        <v>463</v>
      </c>
      <c r="D138" s="125" t="s">
        <v>464</v>
      </c>
      <c r="E138" s="126">
        <v>815785</v>
      </c>
    </row>
    <row r="139" spans="1:5" ht="12.75">
      <c r="A139" s="307"/>
      <c r="B139" s="138"/>
      <c r="C139" s="150" t="s">
        <v>465</v>
      </c>
      <c r="D139" s="125" t="s">
        <v>466</v>
      </c>
      <c r="E139" s="126">
        <v>58729</v>
      </c>
    </row>
    <row r="140" spans="1:5" ht="12.75">
      <c r="A140" s="307"/>
      <c r="B140" s="138"/>
      <c r="C140" s="150" t="s">
        <v>467</v>
      </c>
      <c r="D140" s="125" t="s">
        <v>468</v>
      </c>
      <c r="E140" s="126">
        <v>100840</v>
      </c>
    </row>
    <row r="141" spans="1:5" ht="12.75">
      <c r="A141" s="307"/>
      <c r="B141" s="138"/>
      <c r="C141" s="150" t="s">
        <v>469</v>
      </c>
      <c r="D141" s="125" t="s">
        <v>470</v>
      </c>
      <c r="E141" s="126">
        <v>21450</v>
      </c>
    </row>
    <row r="142" spans="1:5" ht="12.75">
      <c r="A142" s="307"/>
      <c r="B142" s="138"/>
      <c r="C142" s="150" t="s">
        <v>558</v>
      </c>
      <c r="D142" s="125" t="s">
        <v>568</v>
      </c>
      <c r="E142" s="126">
        <v>57092</v>
      </c>
    </row>
    <row r="143" spans="1:5" ht="12.75">
      <c r="A143" s="307"/>
      <c r="B143" s="138"/>
      <c r="C143" s="150" t="s">
        <v>750</v>
      </c>
      <c r="D143" s="125" t="s">
        <v>751</v>
      </c>
      <c r="E143" s="126">
        <v>500</v>
      </c>
    </row>
    <row r="144" spans="1:5" ht="12.75">
      <c r="A144" s="307"/>
      <c r="B144" s="138"/>
      <c r="C144" s="150" t="s">
        <v>479</v>
      </c>
      <c r="D144" s="125" t="s">
        <v>489</v>
      </c>
      <c r="E144" s="126">
        <v>11200</v>
      </c>
    </row>
    <row r="145" spans="1:5" ht="12.75">
      <c r="A145" s="307"/>
      <c r="B145" s="138"/>
      <c r="C145" s="150" t="s">
        <v>518</v>
      </c>
      <c r="D145" s="125" t="s">
        <v>519</v>
      </c>
      <c r="E145" s="126">
        <v>3000</v>
      </c>
    </row>
    <row r="146" spans="1:5" ht="12.75">
      <c r="A146" s="307"/>
      <c r="B146" s="138"/>
      <c r="C146" s="150" t="s">
        <v>481</v>
      </c>
      <c r="D146" s="125" t="s">
        <v>482</v>
      </c>
      <c r="E146" s="126">
        <v>54500</v>
      </c>
    </row>
    <row r="147" spans="1:5" ht="12.75">
      <c r="A147" s="307"/>
      <c r="B147" s="138"/>
      <c r="C147" s="150" t="s">
        <v>521</v>
      </c>
      <c r="D147" s="125" t="s">
        <v>528</v>
      </c>
      <c r="E147" s="126">
        <v>3672</v>
      </c>
    </row>
    <row r="148" spans="1:5" ht="12.75">
      <c r="A148" s="307"/>
      <c r="B148" s="138"/>
      <c r="C148" s="150" t="s">
        <v>529</v>
      </c>
      <c r="D148" s="125" t="s">
        <v>530</v>
      </c>
      <c r="E148" s="126">
        <v>1440</v>
      </c>
    </row>
    <row r="149" spans="1:5" ht="12.75">
      <c r="A149" s="307"/>
      <c r="B149" s="138"/>
      <c r="C149" s="150" t="s">
        <v>446</v>
      </c>
      <c r="D149" s="125" t="s">
        <v>536</v>
      </c>
      <c r="E149" s="126">
        <v>15080</v>
      </c>
    </row>
    <row r="150" spans="1:5" ht="12.75">
      <c r="A150" s="307"/>
      <c r="B150" s="138"/>
      <c r="C150" s="150" t="s">
        <v>483</v>
      </c>
      <c r="D150" s="125" t="s">
        <v>484</v>
      </c>
      <c r="E150" s="126">
        <v>1900</v>
      </c>
    </row>
    <row r="151" spans="1:5" ht="12.75">
      <c r="A151" s="307"/>
      <c r="B151" s="138"/>
      <c r="C151" s="150" t="s">
        <v>454</v>
      </c>
      <c r="D151" s="125" t="s">
        <v>537</v>
      </c>
      <c r="E151" s="126">
        <v>600</v>
      </c>
    </row>
    <row r="152" spans="1:5" ht="12.75">
      <c r="A152" s="307"/>
      <c r="B152" s="132"/>
      <c r="C152" s="150" t="s">
        <v>471</v>
      </c>
      <c r="D152" s="125" t="s">
        <v>472</v>
      </c>
      <c r="E152" s="126">
        <v>51221</v>
      </c>
    </row>
    <row r="153" spans="1:5" ht="12.75">
      <c r="A153" s="307"/>
      <c r="B153" s="115" t="s">
        <v>538</v>
      </c>
      <c r="C153" s="149"/>
      <c r="D153" s="121" t="s">
        <v>539</v>
      </c>
      <c r="E153" s="122">
        <v>683242</v>
      </c>
    </row>
    <row r="154" spans="1:5" ht="12.75">
      <c r="A154" s="307"/>
      <c r="B154" s="120"/>
      <c r="C154" s="149"/>
      <c r="D154" s="121" t="s">
        <v>704</v>
      </c>
      <c r="E154" s="122">
        <v>683242</v>
      </c>
    </row>
    <row r="155" spans="1:5" ht="12.75">
      <c r="A155" s="307"/>
      <c r="B155" s="120"/>
      <c r="C155" s="149"/>
      <c r="D155" s="121" t="s">
        <v>740</v>
      </c>
      <c r="E155" s="122">
        <v>86134</v>
      </c>
    </row>
    <row r="156" spans="1:5" ht="12.75">
      <c r="A156" s="307"/>
      <c r="B156" s="131"/>
      <c r="C156" s="150" t="s">
        <v>463</v>
      </c>
      <c r="D156" s="125" t="s">
        <v>464</v>
      </c>
      <c r="E156" s="126">
        <v>62700</v>
      </c>
    </row>
    <row r="157" spans="1:5" ht="12.75">
      <c r="A157" s="307"/>
      <c r="B157" s="138"/>
      <c r="C157" s="150" t="s">
        <v>465</v>
      </c>
      <c r="D157" s="125" t="s">
        <v>466</v>
      </c>
      <c r="E157" s="126">
        <v>5330</v>
      </c>
    </row>
    <row r="158" spans="1:5" ht="12.75">
      <c r="A158" s="307"/>
      <c r="B158" s="138"/>
      <c r="C158" s="150" t="s">
        <v>467</v>
      </c>
      <c r="D158" s="125" t="s">
        <v>468</v>
      </c>
      <c r="E158" s="126">
        <v>11837</v>
      </c>
    </row>
    <row r="159" spans="1:5" ht="12.75">
      <c r="A159" s="307"/>
      <c r="B159" s="138"/>
      <c r="C159" s="150" t="s">
        <v>469</v>
      </c>
      <c r="D159" s="125" t="s">
        <v>470</v>
      </c>
      <c r="E159" s="126">
        <v>1671</v>
      </c>
    </row>
    <row r="160" spans="1:5" ht="12.75">
      <c r="A160" s="307"/>
      <c r="B160" s="138"/>
      <c r="C160" s="150" t="s">
        <v>558</v>
      </c>
      <c r="D160" s="125" t="s">
        <v>690</v>
      </c>
      <c r="E160" s="126">
        <v>4596</v>
      </c>
    </row>
    <row r="161" spans="1:5" ht="12.75">
      <c r="A161" s="307"/>
      <c r="B161" s="138"/>
      <c r="C161" s="150" t="s">
        <v>479</v>
      </c>
      <c r="D161" s="125" t="s">
        <v>489</v>
      </c>
      <c r="E161" s="126">
        <v>2000</v>
      </c>
    </row>
    <row r="162" spans="1:5" ht="25.5">
      <c r="A162" s="307"/>
      <c r="B162" s="138"/>
      <c r="C162" s="150" t="s">
        <v>446</v>
      </c>
      <c r="D162" s="125" t="s">
        <v>746</v>
      </c>
      <c r="E162" s="126">
        <v>586808</v>
      </c>
    </row>
    <row r="163" spans="1:5" ht="12.75">
      <c r="A163" s="307"/>
      <c r="B163" s="138"/>
      <c r="C163" s="150" t="s">
        <v>454</v>
      </c>
      <c r="D163" s="125" t="s">
        <v>496</v>
      </c>
      <c r="E163" s="126">
        <v>7000</v>
      </c>
    </row>
    <row r="164" spans="1:5" ht="12.75">
      <c r="A164" s="307"/>
      <c r="B164" s="138"/>
      <c r="C164" s="150" t="s">
        <v>471</v>
      </c>
      <c r="D164" s="125" t="s">
        <v>472</v>
      </c>
      <c r="E164" s="126">
        <v>1300</v>
      </c>
    </row>
    <row r="165" spans="1:5" ht="15.75" customHeight="1">
      <c r="A165" s="307"/>
      <c r="B165" s="132"/>
      <c r="C165" s="150" t="s">
        <v>540</v>
      </c>
      <c r="D165" s="125" t="s">
        <v>541</v>
      </c>
      <c r="E165" s="126" t="s">
        <v>440</v>
      </c>
    </row>
    <row r="166" spans="1:5" ht="12.75">
      <c r="A166" s="307"/>
      <c r="B166" s="115" t="s">
        <v>542</v>
      </c>
      <c r="C166" s="149"/>
      <c r="D166" s="121" t="s">
        <v>543</v>
      </c>
      <c r="E166" s="122">
        <v>24049</v>
      </c>
    </row>
    <row r="167" spans="1:5" ht="12.75">
      <c r="A167" s="307"/>
      <c r="B167" s="124"/>
      <c r="C167" s="150" t="s">
        <v>446</v>
      </c>
      <c r="D167" s="125" t="s">
        <v>752</v>
      </c>
      <c r="E167" s="126">
        <v>24049</v>
      </c>
    </row>
    <row r="168" spans="1:5" ht="12.75">
      <c r="A168" s="127"/>
      <c r="B168" s="115" t="s">
        <v>544</v>
      </c>
      <c r="C168" s="149"/>
      <c r="D168" s="121" t="s">
        <v>368</v>
      </c>
      <c r="E168" s="122" t="s">
        <v>440</v>
      </c>
    </row>
    <row r="169" spans="1:5" ht="25.5">
      <c r="A169" s="117"/>
      <c r="B169" s="124"/>
      <c r="C169" s="150" t="s">
        <v>446</v>
      </c>
      <c r="D169" s="125" t="s">
        <v>545</v>
      </c>
      <c r="E169" s="126" t="s">
        <v>440</v>
      </c>
    </row>
    <row r="170" spans="1:5" ht="12.75">
      <c r="A170" s="115" t="s">
        <v>343</v>
      </c>
      <c r="B170" s="115"/>
      <c r="C170" s="149"/>
      <c r="D170" s="121" t="s">
        <v>417</v>
      </c>
      <c r="E170" s="122">
        <v>55000</v>
      </c>
    </row>
    <row r="171" spans="1:5" ht="25.5">
      <c r="A171" s="120"/>
      <c r="B171" s="115" t="s">
        <v>344</v>
      </c>
      <c r="C171" s="149"/>
      <c r="D171" s="121" t="s">
        <v>546</v>
      </c>
      <c r="E171" s="122">
        <v>55000</v>
      </c>
    </row>
    <row r="172" spans="1:5" ht="12.75">
      <c r="A172" s="127"/>
      <c r="B172" s="120"/>
      <c r="C172" s="149"/>
      <c r="D172" s="121" t="s">
        <v>710</v>
      </c>
      <c r="E172" s="122">
        <v>55000</v>
      </c>
    </row>
    <row r="173" spans="1:5" ht="12.75">
      <c r="A173" s="127"/>
      <c r="B173" s="120"/>
      <c r="C173" s="149"/>
      <c r="D173" s="121" t="s">
        <v>740</v>
      </c>
      <c r="E173" s="122">
        <v>15740</v>
      </c>
    </row>
    <row r="174" spans="1:5" ht="12.75">
      <c r="A174" s="127"/>
      <c r="B174" s="131"/>
      <c r="C174" s="150" t="s">
        <v>475</v>
      </c>
      <c r="D174" s="125" t="s">
        <v>488</v>
      </c>
      <c r="E174" s="126">
        <v>6000</v>
      </c>
    </row>
    <row r="175" spans="1:5" ht="12.75">
      <c r="A175" s="127"/>
      <c r="B175" s="138"/>
      <c r="C175" s="150" t="s">
        <v>463</v>
      </c>
      <c r="D175" s="125" t="s">
        <v>464</v>
      </c>
      <c r="E175" s="126">
        <v>12052</v>
      </c>
    </row>
    <row r="176" spans="1:5" ht="12.75">
      <c r="A176" s="128"/>
      <c r="B176" s="127"/>
      <c r="C176" s="150" t="s">
        <v>465</v>
      </c>
      <c r="D176" s="125" t="s">
        <v>466</v>
      </c>
      <c r="E176" s="126">
        <v>1000</v>
      </c>
    </row>
    <row r="177" spans="1:5" ht="12.75">
      <c r="A177" s="128"/>
      <c r="B177" s="127"/>
      <c r="C177" s="150" t="s">
        <v>467</v>
      </c>
      <c r="D177" s="125" t="s">
        <v>468</v>
      </c>
      <c r="E177" s="126">
        <v>2197</v>
      </c>
    </row>
    <row r="178" spans="1:5" ht="12.75">
      <c r="A178" s="128"/>
      <c r="B178" s="127"/>
      <c r="C178" s="150" t="s">
        <v>469</v>
      </c>
      <c r="D178" s="125" t="s">
        <v>470</v>
      </c>
      <c r="E178" s="126">
        <v>319</v>
      </c>
    </row>
    <row r="179" spans="1:5" ht="12.75">
      <c r="A179" s="128"/>
      <c r="B179" s="127"/>
      <c r="C179" s="150" t="s">
        <v>558</v>
      </c>
      <c r="D179" s="125" t="s">
        <v>568</v>
      </c>
      <c r="E179" s="126">
        <v>172</v>
      </c>
    </row>
    <row r="180" spans="1:5" ht="12.75">
      <c r="A180" s="128"/>
      <c r="B180" s="127"/>
      <c r="C180" s="150" t="s">
        <v>750</v>
      </c>
      <c r="D180" s="125" t="s">
        <v>751</v>
      </c>
      <c r="E180" s="126">
        <v>7200</v>
      </c>
    </row>
    <row r="181" spans="1:5" ht="12.75">
      <c r="A181" s="128"/>
      <c r="B181" s="127"/>
      <c r="C181" s="150" t="s">
        <v>479</v>
      </c>
      <c r="D181" s="125" t="s">
        <v>489</v>
      </c>
      <c r="E181" s="126">
        <v>6240</v>
      </c>
    </row>
    <row r="182" spans="1:5" ht="12.75">
      <c r="A182" s="128"/>
      <c r="B182" s="127"/>
      <c r="C182" s="150" t="s">
        <v>481</v>
      </c>
      <c r="D182" s="125" t="s">
        <v>482</v>
      </c>
      <c r="E182" s="126">
        <v>1200</v>
      </c>
    </row>
    <row r="183" spans="1:5" ht="12.75">
      <c r="A183" s="128"/>
      <c r="B183" s="127"/>
      <c r="C183" s="150" t="s">
        <v>446</v>
      </c>
      <c r="D183" s="125" t="s">
        <v>715</v>
      </c>
      <c r="E183" s="126">
        <v>17320</v>
      </c>
    </row>
    <row r="184" spans="1:5" ht="12.75">
      <c r="A184" s="128"/>
      <c r="B184" s="127"/>
      <c r="C184" s="150" t="s">
        <v>483</v>
      </c>
      <c r="D184" s="125" t="s">
        <v>547</v>
      </c>
      <c r="E184" s="126">
        <v>600</v>
      </c>
    </row>
    <row r="185" spans="1:5" ht="12.75">
      <c r="A185" s="129"/>
      <c r="B185" s="117"/>
      <c r="C185" s="150" t="s">
        <v>471</v>
      </c>
      <c r="D185" s="125" t="s">
        <v>472</v>
      </c>
      <c r="E185" s="126">
        <v>700</v>
      </c>
    </row>
    <row r="186" spans="1:5" ht="12.75">
      <c r="A186" s="152">
        <v>852</v>
      </c>
      <c r="B186" s="117"/>
      <c r="C186" s="150"/>
      <c r="D186" s="121" t="s">
        <v>548</v>
      </c>
      <c r="E186" s="122">
        <v>2688192</v>
      </c>
    </row>
    <row r="187" spans="1:5" ht="12.75">
      <c r="A187" s="152"/>
      <c r="B187" s="117"/>
      <c r="C187" s="150"/>
      <c r="D187" s="121" t="s">
        <v>710</v>
      </c>
      <c r="E187" s="122">
        <v>2688192</v>
      </c>
    </row>
    <row r="188" spans="1:5" ht="12.75">
      <c r="A188" s="152"/>
      <c r="B188" s="117"/>
      <c r="C188" s="150"/>
      <c r="D188" s="121" t="s">
        <v>740</v>
      </c>
      <c r="E188" s="122">
        <v>334731</v>
      </c>
    </row>
    <row r="189" spans="1:5" ht="12.75">
      <c r="A189" s="152"/>
      <c r="B189" s="117"/>
      <c r="C189" s="150"/>
      <c r="D189" s="121" t="s">
        <v>718</v>
      </c>
      <c r="E189" s="122" t="s">
        <v>440</v>
      </c>
    </row>
    <row r="190" spans="1:5" ht="12.75">
      <c r="A190" s="129"/>
      <c r="B190" s="117" t="s">
        <v>549</v>
      </c>
      <c r="C190" s="150"/>
      <c r="D190" s="121" t="s">
        <v>550</v>
      </c>
      <c r="E190" s="122">
        <v>28840</v>
      </c>
    </row>
    <row r="191" spans="1:5" ht="12.75">
      <c r="A191" s="129"/>
      <c r="B191" s="117"/>
      <c r="C191" s="150" t="s">
        <v>551</v>
      </c>
      <c r="D191" s="125" t="s">
        <v>552</v>
      </c>
      <c r="E191" s="126">
        <v>28840</v>
      </c>
    </row>
    <row r="192" spans="1:5" ht="25.5">
      <c r="A192" s="137"/>
      <c r="B192" s="115" t="s">
        <v>347</v>
      </c>
      <c r="C192" s="149"/>
      <c r="D192" s="121" t="s">
        <v>553</v>
      </c>
      <c r="E192" s="122">
        <v>1514174</v>
      </c>
    </row>
    <row r="193" spans="1:5" ht="12.75">
      <c r="A193" s="139"/>
      <c r="B193" s="120"/>
      <c r="C193" s="149"/>
      <c r="D193" s="258" t="s">
        <v>704</v>
      </c>
      <c r="E193" s="122">
        <v>1514174</v>
      </c>
    </row>
    <row r="194" spans="1:5" ht="12.75">
      <c r="A194" s="139"/>
      <c r="B194" s="120"/>
      <c r="C194" s="149"/>
      <c r="D194" s="258" t="s">
        <v>740</v>
      </c>
      <c r="E194" s="122">
        <v>96178</v>
      </c>
    </row>
    <row r="195" spans="1:5" ht="12.75">
      <c r="A195" s="139"/>
      <c r="B195" s="131"/>
      <c r="C195" s="150" t="s">
        <v>551</v>
      </c>
      <c r="D195" s="159" t="s">
        <v>554</v>
      </c>
      <c r="E195" s="126">
        <v>1400990</v>
      </c>
    </row>
    <row r="196" spans="1:5" ht="12.75">
      <c r="A196" s="139"/>
      <c r="B196" s="138"/>
      <c r="C196" s="150" t="s">
        <v>463</v>
      </c>
      <c r="D196" s="125" t="s">
        <v>464</v>
      </c>
      <c r="E196" s="126">
        <v>56600</v>
      </c>
    </row>
    <row r="197" spans="1:5" ht="12.75">
      <c r="A197" s="139"/>
      <c r="B197" s="138"/>
      <c r="C197" s="150" t="s">
        <v>465</v>
      </c>
      <c r="D197" s="125" t="s">
        <v>555</v>
      </c>
      <c r="E197" s="126">
        <v>4100</v>
      </c>
    </row>
    <row r="198" spans="1:5" ht="12.75">
      <c r="A198" s="139"/>
      <c r="B198" s="138"/>
      <c r="C198" s="150" t="s">
        <v>467</v>
      </c>
      <c r="D198" s="125" t="s">
        <v>468</v>
      </c>
      <c r="E198" s="126">
        <v>33991</v>
      </c>
    </row>
    <row r="199" spans="1:5" ht="12.75">
      <c r="A199" s="139"/>
      <c r="B199" s="138"/>
      <c r="C199" s="150" t="s">
        <v>469</v>
      </c>
      <c r="D199" s="125" t="s">
        <v>470</v>
      </c>
      <c r="E199" s="126">
        <v>1487</v>
      </c>
    </row>
    <row r="200" spans="1:5" ht="12.75">
      <c r="A200" s="139"/>
      <c r="B200" s="138"/>
      <c r="C200" s="150" t="s">
        <v>479</v>
      </c>
      <c r="D200" s="125" t="s">
        <v>489</v>
      </c>
      <c r="E200" s="126">
        <v>3556</v>
      </c>
    </row>
    <row r="201" spans="1:5" ht="25.5">
      <c r="A201" s="139"/>
      <c r="B201" s="138"/>
      <c r="C201" s="150" t="s">
        <v>626</v>
      </c>
      <c r="D201" s="125" t="s">
        <v>691</v>
      </c>
      <c r="E201" s="126">
        <v>5160</v>
      </c>
    </row>
    <row r="202" spans="1:5" ht="12.75">
      <c r="A202" s="139"/>
      <c r="B202" s="138"/>
      <c r="C202" s="150" t="s">
        <v>446</v>
      </c>
      <c r="D202" s="125" t="s">
        <v>457</v>
      </c>
      <c r="E202" s="126">
        <v>5900</v>
      </c>
    </row>
    <row r="203" spans="1:5" ht="12.75">
      <c r="A203" s="139"/>
      <c r="B203" s="138"/>
      <c r="C203" s="150" t="s">
        <v>483</v>
      </c>
      <c r="D203" s="125" t="s">
        <v>484</v>
      </c>
      <c r="E203" s="126">
        <v>600</v>
      </c>
    </row>
    <row r="204" spans="1:5" ht="12.75">
      <c r="A204" s="139"/>
      <c r="B204" s="138"/>
      <c r="C204" s="150" t="s">
        <v>471</v>
      </c>
      <c r="D204" s="125" t="s">
        <v>556</v>
      </c>
      <c r="E204" s="126">
        <v>1790</v>
      </c>
    </row>
    <row r="205" spans="1:5" ht="32.25" customHeight="1">
      <c r="A205" s="139"/>
      <c r="B205" s="132"/>
      <c r="C205" s="149" t="s">
        <v>485</v>
      </c>
      <c r="D205" s="121" t="s">
        <v>497</v>
      </c>
      <c r="E205" s="126" t="s">
        <v>440</v>
      </c>
    </row>
    <row r="206" spans="1:5" ht="25.5">
      <c r="A206" s="139"/>
      <c r="B206" s="117" t="s">
        <v>349</v>
      </c>
      <c r="C206" s="150"/>
      <c r="D206" s="121" t="s">
        <v>714</v>
      </c>
      <c r="E206" s="122">
        <v>11000</v>
      </c>
    </row>
    <row r="207" spans="1:5" ht="12.75">
      <c r="A207" s="139"/>
      <c r="B207" s="132"/>
      <c r="C207" s="150" t="s">
        <v>558</v>
      </c>
      <c r="D207" s="125" t="s">
        <v>559</v>
      </c>
      <c r="E207" s="126">
        <v>11000</v>
      </c>
    </row>
    <row r="208" spans="1:5" ht="25.5">
      <c r="A208" s="139"/>
      <c r="B208" s="115" t="s">
        <v>350</v>
      </c>
      <c r="C208" s="149"/>
      <c r="D208" s="121" t="s">
        <v>560</v>
      </c>
      <c r="E208" s="122">
        <v>367000</v>
      </c>
    </row>
    <row r="209" spans="1:5" ht="12.75">
      <c r="A209" s="128"/>
      <c r="B209" s="120"/>
      <c r="C209" s="150" t="s">
        <v>551</v>
      </c>
      <c r="D209" s="125" t="s">
        <v>554</v>
      </c>
      <c r="E209" s="126">
        <v>364500</v>
      </c>
    </row>
    <row r="210" spans="1:5" ht="12.75">
      <c r="A210" s="128"/>
      <c r="B210" s="132"/>
      <c r="C210" s="150" t="s">
        <v>467</v>
      </c>
      <c r="D210" s="125" t="s">
        <v>468</v>
      </c>
      <c r="E210" s="126">
        <v>2500</v>
      </c>
    </row>
    <row r="211" spans="1:5" ht="12.75">
      <c r="A211" s="128"/>
      <c r="B211" s="117" t="s">
        <v>561</v>
      </c>
      <c r="C211" s="150"/>
      <c r="D211" s="121" t="s">
        <v>562</v>
      </c>
      <c r="E211" s="122">
        <v>431537</v>
      </c>
    </row>
    <row r="212" spans="1:5" ht="25.5">
      <c r="A212" s="128"/>
      <c r="B212" s="132"/>
      <c r="C212" s="150" t="s">
        <v>551</v>
      </c>
      <c r="D212" s="125" t="s">
        <v>692</v>
      </c>
      <c r="E212" s="126">
        <v>431537</v>
      </c>
    </row>
    <row r="213" spans="1:5" ht="25.5">
      <c r="A213" s="139"/>
      <c r="B213" s="115" t="s">
        <v>351</v>
      </c>
      <c r="C213" s="149"/>
      <c r="D213" s="121" t="s">
        <v>563</v>
      </c>
      <c r="E213" s="122" t="s">
        <v>440</v>
      </c>
    </row>
    <row r="214" spans="1:5" ht="12.75">
      <c r="A214" s="128"/>
      <c r="B214" s="115"/>
      <c r="C214" s="150" t="s">
        <v>551</v>
      </c>
      <c r="D214" s="125" t="s">
        <v>554</v>
      </c>
      <c r="E214" s="126"/>
    </row>
    <row r="215" spans="1:5" ht="12.75">
      <c r="A215" s="139"/>
      <c r="B215" s="115" t="s">
        <v>352</v>
      </c>
      <c r="C215" s="149"/>
      <c r="D215" s="121" t="s">
        <v>713</v>
      </c>
      <c r="E215" s="122">
        <v>258651</v>
      </c>
    </row>
    <row r="216" spans="1:5" ht="12.75">
      <c r="A216" s="139"/>
      <c r="B216" s="120"/>
      <c r="C216" s="149"/>
      <c r="D216" s="121" t="s">
        <v>740</v>
      </c>
      <c r="E216" s="122">
        <v>224276</v>
      </c>
    </row>
    <row r="217" spans="1:5" ht="12.75">
      <c r="A217" s="307"/>
      <c r="B217" s="131"/>
      <c r="C217" s="150" t="s">
        <v>514</v>
      </c>
      <c r="D217" s="125" t="s">
        <v>515</v>
      </c>
      <c r="E217" s="126">
        <v>6500</v>
      </c>
    </row>
    <row r="218" spans="1:5" ht="12.75">
      <c r="A218" s="307"/>
      <c r="B218" s="127"/>
      <c r="C218" s="150" t="s">
        <v>463</v>
      </c>
      <c r="D218" s="125" t="s">
        <v>464</v>
      </c>
      <c r="E218" s="126">
        <v>162420</v>
      </c>
    </row>
    <row r="219" spans="1:5" ht="12.75">
      <c r="A219" s="307"/>
      <c r="B219" s="138"/>
      <c r="C219" s="150" t="s">
        <v>465</v>
      </c>
      <c r="D219" s="125" t="s">
        <v>466</v>
      </c>
      <c r="E219" s="126">
        <v>11250</v>
      </c>
    </row>
    <row r="220" spans="1:5" ht="12.75">
      <c r="A220" s="307"/>
      <c r="B220" s="138"/>
      <c r="C220" s="150" t="s">
        <v>467</v>
      </c>
      <c r="D220" s="125" t="s">
        <v>468</v>
      </c>
      <c r="E220" s="126">
        <v>31590</v>
      </c>
    </row>
    <row r="221" spans="1:5" ht="12.75">
      <c r="A221" s="307"/>
      <c r="B221" s="138"/>
      <c r="C221" s="150" t="s">
        <v>469</v>
      </c>
      <c r="D221" s="125" t="s">
        <v>470</v>
      </c>
      <c r="E221" s="126">
        <v>4255</v>
      </c>
    </row>
    <row r="222" spans="1:5" ht="12.75">
      <c r="A222" s="307"/>
      <c r="B222" s="138"/>
      <c r="C222" s="150" t="s">
        <v>558</v>
      </c>
      <c r="D222" s="125" t="s">
        <v>568</v>
      </c>
      <c r="E222" s="126">
        <v>14761</v>
      </c>
    </row>
    <row r="223" spans="1:5" ht="12.75">
      <c r="A223" s="307"/>
      <c r="B223" s="138"/>
      <c r="C223" s="150" t="s">
        <v>479</v>
      </c>
      <c r="D223" s="125" t="s">
        <v>489</v>
      </c>
      <c r="E223" s="126">
        <v>8500</v>
      </c>
    </row>
    <row r="224" spans="1:5" ht="12.75">
      <c r="A224" s="307"/>
      <c r="B224" s="138"/>
      <c r="C224" s="150" t="s">
        <v>446</v>
      </c>
      <c r="D224" s="125" t="s">
        <v>457</v>
      </c>
      <c r="E224" s="126">
        <v>12280</v>
      </c>
    </row>
    <row r="225" spans="1:5" ht="12.75">
      <c r="A225" s="307"/>
      <c r="B225" s="138"/>
      <c r="C225" s="150" t="s">
        <v>483</v>
      </c>
      <c r="D225" s="125" t="s">
        <v>484</v>
      </c>
      <c r="E225" s="126">
        <v>2000</v>
      </c>
    </row>
    <row r="226" spans="1:5" ht="12.75">
      <c r="A226" s="127"/>
      <c r="B226" s="138"/>
      <c r="C226" s="150" t="s">
        <v>454</v>
      </c>
      <c r="D226" s="125" t="s">
        <v>496</v>
      </c>
      <c r="E226" s="126">
        <v>440</v>
      </c>
    </row>
    <row r="227" spans="1:5" ht="12.75">
      <c r="A227" s="127"/>
      <c r="B227" s="117"/>
      <c r="C227" s="150" t="s">
        <v>471</v>
      </c>
      <c r="D227" s="125" t="s">
        <v>472</v>
      </c>
      <c r="E227" s="126">
        <v>4655</v>
      </c>
    </row>
    <row r="228" spans="1:5" ht="12.75">
      <c r="A228" s="127"/>
      <c r="B228" s="117" t="s">
        <v>353</v>
      </c>
      <c r="C228" s="150"/>
      <c r="D228" s="121" t="s">
        <v>712</v>
      </c>
      <c r="E228" s="122">
        <v>14990</v>
      </c>
    </row>
    <row r="229" spans="1:5" ht="12.75">
      <c r="A229" s="127"/>
      <c r="B229" s="117"/>
      <c r="C229" s="150"/>
      <c r="D229" s="121" t="s">
        <v>740</v>
      </c>
      <c r="E229" s="122">
        <v>14277</v>
      </c>
    </row>
    <row r="230" spans="1:5" ht="12.75">
      <c r="A230" s="127"/>
      <c r="B230" s="117"/>
      <c r="C230" s="150" t="s">
        <v>463</v>
      </c>
      <c r="D230" s="125" t="s">
        <v>566</v>
      </c>
      <c r="E230" s="126">
        <v>10190</v>
      </c>
    </row>
    <row r="231" spans="1:5" ht="12.75">
      <c r="A231" s="127"/>
      <c r="B231" s="117"/>
      <c r="C231" s="150" t="s">
        <v>465</v>
      </c>
      <c r="D231" s="125" t="s">
        <v>466</v>
      </c>
      <c r="E231" s="126">
        <v>866</v>
      </c>
    </row>
    <row r="232" spans="1:5" ht="12.75">
      <c r="A232" s="127"/>
      <c r="B232" s="117"/>
      <c r="C232" s="150" t="s">
        <v>467</v>
      </c>
      <c r="D232" s="125" t="s">
        <v>468</v>
      </c>
      <c r="E232" s="126">
        <v>2010</v>
      </c>
    </row>
    <row r="233" spans="1:5" ht="12.75">
      <c r="A233" s="127"/>
      <c r="B233" s="117"/>
      <c r="C233" s="150" t="s">
        <v>469</v>
      </c>
      <c r="D233" s="125" t="s">
        <v>567</v>
      </c>
      <c r="E233" s="126">
        <v>271</v>
      </c>
    </row>
    <row r="234" spans="1:5" ht="12.75">
      <c r="A234" s="127"/>
      <c r="B234" s="117"/>
      <c r="C234" s="150" t="s">
        <v>558</v>
      </c>
      <c r="D234" s="125" t="s">
        <v>568</v>
      </c>
      <c r="E234" s="126">
        <v>940</v>
      </c>
    </row>
    <row r="235" spans="1:5" ht="12.75">
      <c r="A235" s="127"/>
      <c r="B235" s="117"/>
      <c r="C235" s="150" t="s">
        <v>471</v>
      </c>
      <c r="D235" s="125" t="s">
        <v>472</v>
      </c>
      <c r="E235" s="126">
        <v>713</v>
      </c>
    </row>
    <row r="236" spans="1:5" ht="12.75">
      <c r="A236" s="127"/>
      <c r="B236" s="115" t="s">
        <v>569</v>
      </c>
      <c r="C236" s="149"/>
      <c r="D236" s="121" t="s">
        <v>570</v>
      </c>
      <c r="E236" s="122">
        <v>62000</v>
      </c>
    </row>
    <row r="237" spans="1:5" ht="12.75">
      <c r="A237" s="127"/>
      <c r="B237" s="120"/>
      <c r="C237" s="150" t="s">
        <v>551</v>
      </c>
      <c r="D237" s="125" t="s">
        <v>749</v>
      </c>
      <c r="E237" s="126">
        <v>45000</v>
      </c>
    </row>
    <row r="238" spans="1:5" ht="12.75">
      <c r="A238" s="127"/>
      <c r="B238" s="138"/>
      <c r="C238" s="150" t="s">
        <v>446</v>
      </c>
      <c r="D238" s="125" t="s">
        <v>457</v>
      </c>
      <c r="E238" s="126">
        <v>3000</v>
      </c>
    </row>
    <row r="239" spans="1:5" ht="12.75">
      <c r="A239" s="127"/>
      <c r="B239" s="132"/>
      <c r="C239" s="150" t="s">
        <v>454</v>
      </c>
      <c r="D239" s="125" t="s">
        <v>496</v>
      </c>
      <c r="E239" s="126">
        <v>14000</v>
      </c>
    </row>
    <row r="240" spans="1:5" ht="12.75">
      <c r="A240" s="115" t="s">
        <v>571</v>
      </c>
      <c r="B240" s="115"/>
      <c r="C240" s="149"/>
      <c r="D240" s="121" t="s">
        <v>572</v>
      </c>
      <c r="E240" s="122">
        <v>668000</v>
      </c>
    </row>
    <row r="241" spans="1:5" ht="12.75">
      <c r="A241" s="120"/>
      <c r="B241" s="115"/>
      <c r="C241" s="149"/>
      <c r="D241" s="121" t="s">
        <v>710</v>
      </c>
      <c r="E241" s="122">
        <v>527501</v>
      </c>
    </row>
    <row r="242" spans="1:5" ht="12.75">
      <c r="A242" s="120"/>
      <c r="B242" s="115"/>
      <c r="C242" s="149"/>
      <c r="D242" s="121" t="s">
        <v>717</v>
      </c>
      <c r="E242" s="122">
        <v>140499</v>
      </c>
    </row>
    <row r="243" spans="1:5" ht="12.75">
      <c r="A243" s="300"/>
      <c r="B243" s="115" t="s">
        <v>573</v>
      </c>
      <c r="C243" s="149"/>
      <c r="D243" s="121" t="s">
        <v>574</v>
      </c>
      <c r="E243" s="122">
        <v>100000</v>
      </c>
    </row>
    <row r="244" spans="1:5" ht="12.75">
      <c r="A244" s="307"/>
      <c r="B244" s="115"/>
      <c r="C244" s="150" t="s">
        <v>446</v>
      </c>
      <c r="D244" s="125" t="s">
        <v>457</v>
      </c>
      <c r="E244" s="126">
        <v>100000</v>
      </c>
    </row>
    <row r="245" spans="1:5" ht="12.75">
      <c r="A245" s="307"/>
      <c r="B245" s="115" t="s">
        <v>575</v>
      </c>
      <c r="C245" s="149"/>
      <c r="D245" s="121" t="s">
        <v>576</v>
      </c>
      <c r="E245" s="122">
        <v>12000</v>
      </c>
    </row>
    <row r="246" spans="1:5" ht="12.75">
      <c r="A246" s="307"/>
      <c r="B246" s="115"/>
      <c r="C246" s="150" t="s">
        <v>446</v>
      </c>
      <c r="D246" s="125" t="s">
        <v>457</v>
      </c>
      <c r="E246" s="126">
        <v>12000</v>
      </c>
    </row>
    <row r="247" spans="1:5" ht="12.75">
      <c r="A247" s="307"/>
      <c r="B247" s="115" t="s">
        <v>577</v>
      </c>
      <c r="C247" s="149"/>
      <c r="D247" s="121" t="s">
        <v>436</v>
      </c>
      <c r="E247" s="122">
        <v>256000</v>
      </c>
    </row>
    <row r="248" spans="1:5" ht="25.5">
      <c r="A248" s="307"/>
      <c r="B248" s="115"/>
      <c r="C248" s="150" t="s">
        <v>481</v>
      </c>
      <c r="D248" s="125" t="s">
        <v>634</v>
      </c>
      <c r="E248" s="126">
        <v>256000</v>
      </c>
    </row>
    <row r="249" spans="1:5" ht="12.75">
      <c r="A249" s="127"/>
      <c r="B249" s="115" t="s">
        <v>578</v>
      </c>
      <c r="C249" s="149"/>
      <c r="D249" s="121" t="s">
        <v>579</v>
      </c>
      <c r="E249" s="122">
        <v>300000</v>
      </c>
    </row>
    <row r="250" spans="1:5" ht="12.75">
      <c r="A250" s="127"/>
      <c r="B250" s="120"/>
      <c r="C250" s="149"/>
      <c r="D250" s="121" t="s">
        <v>710</v>
      </c>
      <c r="E250" s="122">
        <v>159501</v>
      </c>
    </row>
    <row r="251" spans="1:5" ht="25.5">
      <c r="A251" s="127"/>
      <c r="B251" s="131"/>
      <c r="C251" s="150" t="s">
        <v>446</v>
      </c>
      <c r="D251" s="125" t="s">
        <v>635</v>
      </c>
      <c r="E251" s="126">
        <v>148501</v>
      </c>
    </row>
    <row r="252" spans="1:5" ht="12.75">
      <c r="A252" s="127"/>
      <c r="B252" s="138"/>
      <c r="C252" s="150" t="s">
        <v>454</v>
      </c>
      <c r="D252" s="125" t="s">
        <v>580</v>
      </c>
      <c r="E252" s="126">
        <v>7000</v>
      </c>
    </row>
    <row r="253" spans="1:5" ht="25.5">
      <c r="A253" s="127"/>
      <c r="B253" s="138"/>
      <c r="C253" s="150" t="s">
        <v>540</v>
      </c>
      <c r="D253" s="125" t="s">
        <v>581</v>
      </c>
      <c r="E253" s="126">
        <v>4000</v>
      </c>
    </row>
    <row r="254" spans="1:5" ht="38.25">
      <c r="A254" s="117"/>
      <c r="B254" s="132"/>
      <c r="C254" s="149" t="s">
        <v>450</v>
      </c>
      <c r="D254" s="121" t="s">
        <v>747</v>
      </c>
      <c r="E254" s="122">
        <v>140499</v>
      </c>
    </row>
    <row r="255" spans="1:5" ht="12.75">
      <c r="A255" s="115" t="s">
        <v>354</v>
      </c>
      <c r="B255" s="115"/>
      <c r="C255" s="149"/>
      <c r="D255" s="121" t="s">
        <v>438</v>
      </c>
      <c r="E255" s="122">
        <v>269878</v>
      </c>
    </row>
    <row r="256" spans="1:5" ht="12.75">
      <c r="A256" s="300"/>
      <c r="B256" s="115" t="s">
        <v>582</v>
      </c>
      <c r="C256" s="149"/>
      <c r="D256" s="121" t="s">
        <v>583</v>
      </c>
      <c r="E256" s="122">
        <v>140333</v>
      </c>
    </row>
    <row r="257" spans="1:5" ht="25.5">
      <c r="A257" s="307"/>
      <c r="B257" s="120"/>
      <c r="C257" s="149" t="s">
        <v>727</v>
      </c>
      <c r="D257" s="121" t="s">
        <v>728</v>
      </c>
      <c r="E257" s="122">
        <v>140333</v>
      </c>
    </row>
    <row r="258" spans="1:5" ht="12.75">
      <c r="A258" s="127"/>
      <c r="B258" s="115" t="s">
        <v>584</v>
      </c>
      <c r="C258" s="149"/>
      <c r="D258" s="121" t="s">
        <v>585</v>
      </c>
      <c r="E258" s="122">
        <v>122545</v>
      </c>
    </row>
    <row r="259" spans="1:5" ht="25.5">
      <c r="A259" s="127"/>
      <c r="B259" s="120"/>
      <c r="C259" s="149" t="s">
        <v>727</v>
      </c>
      <c r="D259" s="121" t="s">
        <v>728</v>
      </c>
      <c r="E259" s="122">
        <v>122545</v>
      </c>
    </row>
    <row r="260" spans="1:5" ht="12.75">
      <c r="A260" s="127"/>
      <c r="B260" s="115" t="s">
        <v>355</v>
      </c>
      <c r="C260" s="150" t="s">
        <v>479</v>
      </c>
      <c r="D260" s="121" t="s">
        <v>368</v>
      </c>
      <c r="E260" s="122">
        <v>7000</v>
      </c>
    </row>
    <row r="261" spans="1:5" ht="25.5">
      <c r="A261" s="117"/>
      <c r="B261" s="115"/>
      <c r="C261" s="149"/>
      <c r="D261" s="125" t="s">
        <v>711</v>
      </c>
      <c r="E261" s="126">
        <v>7000</v>
      </c>
    </row>
    <row r="262" spans="1:5" ht="12.75">
      <c r="A262" s="300" t="s">
        <v>586</v>
      </c>
      <c r="B262" s="115"/>
      <c r="C262" s="149"/>
      <c r="D262" s="121" t="s">
        <v>587</v>
      </c>
      <c r="E262" s="122">
        <v>55000</v>
      </c>
    </row>
    <row r="263" spans="1:5" ht="13.5" thickBot="1">
      <c r="A263" s="309"/>
      <c r="B263" s="115" t="s">
        <v>588</v>
      </c>
      <c r="C263" s="154" t="s">
        <v>590</v>
      </c>
      <c r="D263" s="121" t="s">
        <v>589</v>
      </c>
      <c r="E263" s="122">
        <v>55000</v>
      </c>
    </row>
    <row r="264" spans="1:5" ht="39" thickBot="1">
      <c r="A264" s="311"/>
      <c r="B264" s="153"/>
      <c r="C264" s="12"/>
      <c r="D264" s="143" t="s">
        <v>591</v>
      </c>
      <c r="E264" s="144">
        <v>55000</v>
      </c>
    </row>
    <row r="265" spans="1:5" ht="13.5" thickBot="1">
      <c r="A265" s="12"/>
      <c r="B265" s="270"/>
      <c r="C265" s="271"/>
      <c r="D265" s="272" t="s">
        <v>111</v>
      </c>
      <c r="E265" s="146">
        <f>SUM(E262+E255+E240+E186+E170+E92+E87+E84+E70+E61+E32+E25+E22+E18+E6)</f>
        <v>13514725</v>
      </c>
    </row>
    <row r="266" spans="1:5" ht="12.75">
      <c r="A266" s="12"/>
      <c r="B266" s="12"/>
      <c r="C266" s="12"/>
      <c r="D266" s="18" t="s">
        <v>92</v>
      </c>
      <c r="E266" s="18">
        <v>11279481</v>
      </c>
    </row>
    <row r="267" spans="1:5" ht="12.75">
      <c r="A267" s="12"/>
      <c r="B267" s="12"/>
      <c r="C267" s="12"/>
      <c r="D267" s="93" t="s">
        <v>91</v>
      </c>
      <c r="E267" s="18">
        <v>5578408</v>
      </c>
    </row>
    <row r="268" spans="1:5" ht="12.75">
      <c r="A268" s="12"/>
      <c r="B268" s="12"/>
      <c r="C268" s="12"/>
      <c r="D268" s="93" t="s">
        <v>93</v>
      </c>
      <c r="E268" s="256">
        <v>317878</v>
      </c>
    </row>
    <row r="269" spans="1:5" ht="12.75">
      <c r="A269" s="12"/>
      <c r="B269" s="12"/>
      <c r="C269" s="12"/>
      <c r="D269" s="94" t="s">
        <v>113</v>
      </c>
      <c r="E269" s="9">
        <v>90000</v>
      </c>
    </row>
    <row r="270" spans="1:5" ht="12.75">
      <c r="A270" s="12"/>
      <c r="B270" s="12"/>
      <c r="C270" s="12"/>
      <c r="D270" s="95" t="s">
        <v>114</v>
      </c>
      <c r="E270" s="16">
        <v>180000</v>
      </c>
    </row>
    <row r="271" spans="1:5" ht="12.75">
      <c r="A271" s="12"/>
      <c r="B271" s="12"/>
      <c r="C271" s="43"/>
      <c r="D271" s="9" t="s">
        <v>94</v>
      </c>
      <c r="E271" s="9">
        <v>2235244</v>
      </c>
    </row>
    <row r="272" spans="1:5" ht="12.75">
      <c r="A272" s="43"/>
      <c r="B272" s="43"/>
      <c r="C272" s="44"/>
      <c r="D272" s="96" t="s">
        <v>162</v>
      </c>
      <c r="E272" s="18">
        <v>2235244</v>
      </c>
    </row>
    <row r="273" spans="1:5" ht="12.75">
      <c r="A273" s="45"/>
      <c r="B273" s="44"/>
      <c r="C273" s="44"/>
      <c r="D273" s="44"/>
      <c r="E273" s="16"/>
    </row>
    <row r="274" spans="1:5" ht="12.75">
      <c r="A274" s="44"/>
      <c r="B274" s="44"/>
      <c r="C274" s="44"/>
      <c r="D274" s="16"/>
      <c r="E274" s="16"/>
    </row>
    <row r="275" spans="1:5" ht="13.5" thickBot="1">
      <c r="A275" s="44"/>
      <c r="B275" s="44"/>
      <c r="C275" s="45"/>
      <c r="D275" s="16"/>
      <c r="E275" s="16"/>
    </row>
    <row r="276" spans="1:5" ht="15.75" thickBot="1">
      <c r="A276" s="45"/>
      <c r="B276" s="45"/>
      <c r="C276" s="268"/>
      <c r="D276" s="48"/>
      <c r="E276" s="48"/>
    </row>
    <row r="277" spans="1:5" ht="15.75" thickBot="1">
      <c r="A277" s="268"/>
      <c r="B277" s="268"/>
      <c r="C277" s="269"/>
      <c r="D277" s="90"/>
      <c r="E277" s="19"/>
    </row>
    <row r="278" spans="1:5" ht="12.75" customHeight="1">
      <c r="A278" s="269"/>
      <c r="B278" s="269"/>
      <c r="C278" s="269"/>
      <c r="D278" s="269"/>
      <c r="E278" s="269"/>
    </row>
    <row r="279" spans="1:5" ht="12.75">
      <c r="A279" s="269"/>
      <c r="B279" s="269"/>
      <c r="D279" s="269"/>
      <c r="E279" s="269"/>
    </row>
    <row r="280" ht="12.75" customHeight="1"/>
  </sheetData>
  <mergeCells count="14">
    <mergeCell ref="A1:E1"/>
    <mergeCell ref="A18:A19"/>
    <mergeCell ref="A22:A23"/>
    <mergeCell ref="A25:A30"/>
    <mergeCell ref="A32:A60"/>
    <mergeCell ref="A61:A63"/>
    <mergeCell ref="A70:A73"/>
    <mergeCell ref="A84:A86"/>
    <mergeCell ref="A87:A90"/>
    <mergeCell ref="A262:A264"/>
    <mergeCell ref="A92:A167"/>
    <mergeCell ref="A217:A225"/>
    <mergeCell ref="A243:A248"/>
    <mergeCell ref="A256:A257"/>
  </mergeCells>
  <printOptions horizontalCentered="1"/>
  <pageMargins left="0.3937007874015748" right="0.3937007874015748" top="0.984251968503937" bottom="0.7874015748031497" header="0.31496062992125984" footer="0.5118110236220472"/>
  <pageSetup horizontalDpi="600" verticalDpi="600" orientation="portrait" paperSize="9" scale="90" r:id="rId1"/>
  <headerFooter alignWithMargins="0">
    <oddHeader>&amp;RZałącznik nr 2
do uchwały Rady Gminy nr ...............
z dnia ..............................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defaultGridColor="0" colorId="8" workbookViewId="0" topLeftCell="A1">
      <selection activeCell="A1" sqref="A1:G1"/>
    </sheetView>
  </sheetViews>
  <sheetFormatPr defaultColWidth="9.00390625" defaultRowHeight="12.75"/>
  <cols>
    <col min="1" max="1" width="5.625" style="21" bestFit="1" customWidth="1"/>
    <col min="2" max="2" width="8.875" style="21" bestFit="1" customWidth="1"/>
    <col min="3" max="3" width="5.875" style="21" customWidth="1"/>
    <col min="4" max="4" width="30.75390625" style="21" customWidth="1"/>
    <col min="5" max="7" width="15.375" style="21" customWidth="1"/>
    <col min="8" max="16384" width="9.125" style="21" customWidth="1"/>
  </cols>
  <sheetData>
    <row r="1" spans="1:7" ht="48.75" customHeight="1">
      <c r="A1" s="313" t="s">
        <v>242</v>
      </c>
      <c r="B1" s="313"/>
      <c r="C1" s="313"/>
      <c r="D1" s="313"/>
      <c r="E1" s="313"/>
      <c r="F1" s="313"/>
      <c r="G1" s="313"/>
    </row>
    <row r="2" ht="13.5" thickBot="1">
      <c r="G2" s="103" t="s">
        <v>177</v>
      </c>
    </row>
    <row r="3" spans="1:7" ht="19.5" customHeight="1" thickBot="1">
      <c r="A3" s="316" t="s">
        <v>95</v>
      </c>
      <c r="B3" s="316"/>
      <c r="C3" s="316"/>
      <c r="D3" s="316" t="s">
        <v>63</v>
      </c>
      <c r="E3" s="314" t="s">
        <v>210</v>
      </c>
      <c r="F3" s="314" t="s">
        <v>209</v>
      </c>
      <c r="G3" s="314" t="s">
        <v>148</v>
      </c>
    </row>
    <row r="4" spans="1:7" ht="65.25" customHeight="1" thickBot="1">
      <c r="A4" s="85" t="s">
        <v>26</v>
      </c>
      <c r="B4" s="85" t="s">
        <v>27</v>
      </c>
      <c r="C4" s="85" t="s">
        <v>28</v>
      </c>
      <c r="D4" s="318"/>
      <c r="E4" s="315"/>
      <c r="F4" s="315"/>
      <c r="G4" s="315"/>
    </row>
    <row r="5" spans="1:7" ht="9" customHeight="1" thickBo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2.75">
      <c r="A6" s="160" t="s">
        <v>309</v>
      </c>
      <c r="B6" s="161"/>
      <c r="C6" s="161"/>
      <c r="D6" s="162" t="s">
        <v>593</v>
      </c>
      <c r="E6" s="160" t="s">
        <v>621</v>
      </c>
      <c r="F6" s="160" t="s">
        <v>621</v>
      </c>
      <c r="G6" s="160" t="s">
        <v>622</v>
      </c>
    </row>
    <row r="7" spans="1:7" ht="12.75">
      <c r="A7" s="161"/>
      <c r="B7" s="160" t="s">
        <v>310</v>
      </c>
      <c r="C7" s="161"/>
      <c r="D7" s="162" t="s">
        <v>371</v>
      </c>
      <c r="E7" s="160" t="s">
        <v>621</v>
      </c>
      <c r="F7" s="160" t="s">
        <v>621</v>
      </c>
      <c r="G7" s="160" t="s">
        <v>622</v>
      </c>
    </row>
    <row r="8" spans="1:7" ht="31.5">
      <c r="A8" s="163"/>
      <c r="B8" s="163" t="s">
        <v>310</v>
      </c>
      <c r="C8" s="163" t="s">
        <v>594</v>
      </c>
      <c r="D8" s="164" t="s">
        <v>595</v>
      </c>
      <c r="E8" s="165"/>
      <c r="F8" s="165"/>
      <c r="G8" s="165">
        <v>36000</v>
      </c>
    </row>
    <row r="9" spans="1:7" ht="31.5">
      <c r="A9" s="163"/>
      <c r="B9" s="163" t="s">
        <v>310</v>
      </c>
      <c r="C9" s="163" t="s">
        <v>311</v>
      </c>
      <c r="D9" s="164" t="s">
        <v>596</v>
      </c>
      <c r="E9" s="165">
        <v>77590</v>
      </c>
      <c r="F9" s="165"/>
      <c r="G9" s="165"/>
    </row>
    <row r="10" spans="1:7" ht="12.75">
      <c r="A10" s="163"/>
      <c r="B10" s="163" t="s">
        <v>310</v>
      </c>
      <c r="C10" s="163" t="s">
        <v>463</v>
      </c>
      <c r="D10" s="164" t="s">
        <v>464</v>
      </c>
      <c r="E10" s="165"/>
      <c r="F10" s="165">
        <v>59106</v>
      </c>
      <c r="G10" s="165"/>
    </row>
    <row r="11" spans="1:7" ht="12.75">
      <c r="A11" s="163"/>
      <c r="B11" s="163" t="s">
        <v>310</v>
      </c>
      <c r="C11" s="163" t="s">
        <v>465</v>
      </c>
      <c r="D11" s="164" t="s">
        <v>466</v>
      </c>
      <c r="E11" s="165"/>
      <c r="F11" s="165">
        <v>4784</v>
      </c>
      <c r="G11" s="165"/>
    </row>
    <row r="12" spans="1:7" ht="12.75">
      <c r="A12" s="163"/>
      <c r="B12" s="163" t="s">
        <v>310</v>
      </c>
      <c r="C12" s="163" t="s">
        <v>467</v>
      </c>
      <c r="D12" s="164" t="s">
        <v>468</v>
      </c>
      <c r="E12" s="165"/>
      <c r="F12" s="165">
        <v>10522</v>
      </c>
      <c r="G12" s="165"/>
    </row>
    <row r="13" spans="1:7" ht="12.75">
      <c r="A13" s="163"/>
      <c r="B13" s="163" t="s">
        <v>310</v>
      </c>
      <c r="C13" s="163" t="s">
        <v>469</v>
      </c>
      <c r="D13" s="164" t="s">
        <v>470</v>
      </c>
      <c r="E13" s="165"/>
      <c r="F13" s="165">
        <v>1508</v>
      </c>
      <c r="G13" s="165"/>
    </row>
    <row r="14" spans="1:7" ht="21">
      <c r="A14" s="163"/>
      <c r="B14" s="163" t="s">
        <v>310</v>
      </c>
      <c r="C14" s="163" t="s">
        <v>471</v>
      </c>
      <c r="D14" s="164" t="s">
        <v>472</v>
      </c>
      <c r="E14" s="165"/>
      <c r="F14" s="165">
        <v>1670</v>
      </c>
      <c r="G14" s="165"/>
    </row>
    <row r="15" spans="1:7" ht="31.5">
      <c r="A15" s="166" t="s">
        <v>315</v>
      </c>
      <c r="B15" s="163"/>
      <c r="C15" s="163"/>
      <c r="D15" s="162" t="s">
        <v>597</v>
      </c>
      <c r="E15" s="167">
        <v>1176</v>
      </c>
      <c r="F15" s="167">
        <v>1176</v>
      </c>
      <c r="G15" s="165"/>
    </row>
    <row r="16" spans="1:7" ht="31.5">
      <c r="A16" s="163"/>
      <c r="B16" s="166" t="s">
        <v>316</v>
      </c>
      <c r="C16" s="163"/>
      <c r="D16" s="162" t="s">
        <v>597</v>
      </c>
      <c r="E16" s="167">
        <v>1176</v>
      </c>
      <c r="F16" s="167">
        <v>1176</v>
      </c>
      <c r="G16" s="165"/>
    </row>
    <row r="17" spans="1:7" ht="31.5">
      <c r="A17" s="163"/>
      <c r="B17" s="163"/>
      <c r="C17" s="163" t="s">
        <v>311</v>
      </c>
      <c r="D17" s="164" t="s">
        <v>596</v>
      </c>
      <c r="E17" s="165">
        <v>1176</v>
      </c>
      <c r="F17" s="165"/>
      <c r="G17" s="165"/>
    </row>
    <row r="18" spans="1:7" ht="12.75">
      <c r="A18" s="163"/>
      <c r="B18" s="163"/>
      <c r="C18" s="163" t="s">
        <v>479</v>
      </c>
      <c r="D18" s="164" t="s">
        <v>489</v>
      </c>
      <c r="E18" s="165"/>
      <c r="F18" s="165">
        <v>1176</v>
      </c>
      <c r="G18" s="165"/>
    </row>
    <row r="19" spans="1:7" ht="21">
      <c r="A19" s="168" t="s">
        <v>317</v>
      </c>
      <c r="B19" s="163"/>
      <c r="C19" s="163"/>
      <c r="D19" s="169" t="s">
        <v>625</v>
      </c>
      <c r="E19" s="170">
        <v>300</v>
      </c>
      <c r="F19" s="170">
        <v>300</v>
      </c>
      <c r="G19" s="165"/>
    </row>
    <row r="20" spans="1:7" ht="12.75">
      <c r="A20" s="163"/>
      <c r="B20" s="166" t="s">
        <v>624</v>
      </c>
      <c r="C20" s="163"/>
      <c r="D20" s="169" t="s">
        <v>623</v>
      </c>
      <c r="E20" s="167">
        <v>300</v>
      </c>
      <c r="F20" s="167">
        <v>300</v>
      </c>
      <c r="G20" s="165"/>
    </row>
    <row r="21" spans="1:7" ht="31.5">
      <c r="A21" s="163"/>
      <c r="B21" s="163"/>
      <c r="C21" s="163" t="s">
        <v>311</v>
      </c>
      <c r="D21" s="164" t="s">
        <v>598</v>
      </c>
      <c r="E21" s="165">
        <v>300</v>
      </c>
      <c r="F21" s="165"/>
      <c r="G21" s="165"/>
    </row>
    <row r="22" spans="1:7" ht="12.75">
      <c r="A22" s="163"/>
      <c r="B22" s="163"/>
      <c r="C22" s="163" t="s">
        <v>479</v>
      </c>
      <c r="D22" s="164" t="s">
        <v>489</v>
      </c>
      <c r="E22" s="165"/>
      <c r="F22" s="165">
        <v>300</v>
      </c>
      <c r="G22" s="165"/>
    </row>
    <row r="23" spans="1:7" ht="12.75">
      <c r="A23" s="168" t="s">
        <v>346</v>
      </c>
      <c r="B23" s="168"/>
      <c r="C23" s="168"/>
      <c r="D23" s="169" t="s">
        <v>420</v>
      </c>
      <c r="E23" s="170">
        <v>1453000</v>
      </c>
      <c r="F23" s="170">
        <v>1453000</v>
      </c>
      <c r="G23" s="170"/>
    </row>
    <row r="24" spans="1:7" ht="33.75" customHeight="1">
      <c r="A24" s="163"/>
      <c r="B24" s="168" t="s">
        <v>347</v>
      </c>
      <c r="C24" s="163"/>
      <c r="D24" s="169" t="s">
        <v>599</v>
      </c>
      <c r="E24" s="170">
        <v>1453000</v>
      </c>
      <c r="F24" s="170"/>
      <c r="G24" s="170"/>
    </row>
    <row r="25" spans="1:7" ht="46.5" customHeight="1">
      <c r="A25" s="163"/>
      <c r="B25" s="163"/>
      <c r="C25" s="163" t="s">
        <v>311</v>
      </c>
      <c r="D25" s="169" t="s">
        <v>425</v>
      </c>
      <c r="E25" s="170">
        <v>825245</v>
      </c>
      <c r="F25" s="170"/>
      <c r="G25" s="170"/>
    </row>
    <row r="26" spans="1:7" ht="12.75">
      <c r="A26" s="163"/>
      <c r="B26" s="163"/>
      <c r="C26" s="163" t="s">
        <v>551</v>
      </c>
      <c r="D26" s="164" t="s">
        <v>600</v>
      </c>
      <c r="E26" s="165"/>
      <c r="F26" s="165">
        <v>1400990</v>
      </c>
      <c r="G26" s="165"/>
    </row>
    <row r="27" spans="1:7" ht="12.75">
      <c r="A27" s="163"/>
      <c r="B27" s="163"/>
      <c r="C27" s="163" t="s">
        <v>463</v>
      </c>
      <c r="D27" s="164" t="s">
        <v>464</v>
      </c>
      <c r="E27" s="165"/>
      <c r="F27" s="165">
        <v>17585</v>
      </c>
      <c r="G27" s="165"/>
    </row>
    <row r="28" spans="1:7" ht="12.75">
      <c r="A28" s="166"/>
      <c r="B28" s="166"/>
      <c r="C28" s="163" t="s">
        <v>467</v>
      </c>
      <c r="D28" s="164" t="s">
        <v>601</v>
      </c>
      <c r="E28" s="165"/>
      <c r="F28" s="165">
        <v>26149</v>
      </c>
      <c r="G28" s="165"/>
    </row>
    <row r="29" spans="1:7" ht="12.75">
      <c r="A29" s="166"/>
      <c r="B29" s="166"/>
      <c r="C29" s="163" t="s">
        <v>469</v>
      </c>
      <c r="D29" s="164" t="s">
        <v>602</v>
      </c>
      <c r="E29" s="165"/>
      <c r="F29" s="165">
        <v>430</v>
      </c>
      <c r="G29" s="165"/>
    </row>
    <row r="30" spans="1:7" ht="12.75">
      <c r="A30" s="166"/>
      <c r="B30" s="166"/>
      <c r="C30" s="163" t="s">
        <v>479</v>
      </c>
      <c r="D30" s="164" t="s">
        <v>603</v>
      </c>
      <c r="E30" s="165"/>
      <c r="F30" s="165">
        <v>2556</v>
      </c>
      <c r="G30" s="165"/>
    </row>
    <row r="31" spans="1:7" ht="12.75">
      <c r="A31" s="166"/>
      <c r="B31" s="166"/>
      <c r="C31" s="163" t="s">
        <v>446</v>
      </c>
      <c r="D31" s="164" t="s">
        <v>457</v>
      </c>
      <c r="E31" s="165"/>
      <c r="F31" s="165">
        <v>2900</v>
      </c>
      <c r="G31" s="165"/>
    </row>
    <row r="32" spans="1:7" ht="12.75">
      <c r="A32" s="166"/>
      <c r="B32" s="166"/>
      <c r="C32" s="163" t="s">
        <v>483</v>
      </c>
      <c r="D32" s="164" t="s">
        <v>484</v>
      </c>
      <c r="E32" s="165"/>
      <c r="F32" s="165">
        <v>600</v>
      </c>
      <c r="G32" s="165"/>
    </row>
    <row r="33" spans="1:7" ht="21">
      <c r="A33" s="166"/>
      <c r="B33" s="166"/>
      <c r="C33" s="163" t="s">
        <v>471</v>
      </c>
      <c r="D33" s="164" t="s">
        <v>472</v>
      </c>
      <c r="E33" s="165"/>
      <c r="F33" s="165">
        <v>1790</v>
      </c>
      <c r="G33" s="165"/>
    </row>
    <row r="34" spans="1:7" ht="42">
      <c r="A34" s="163"/>
      <c r="B34" s="166" t="s">
        <v>349</v>
      </c>
      <c r="C34" s="163"/>
      <c r="D34" s="162" t="s">
        <v>604</v>
      </c>
      <c r="E34" s="167">
        <v>11000</v>
      </c>
      <c r="F34" s="167">
        <v>11000</v>
      </c>
      <c r="G34" s="165"/>
    </row>
    <row r="35" spans="1:7" ht="31.5">
      <c r="A35" s="163"/>
      <c r="B35" s="163"/>
      <c r="C35" s="163" t="s">
        <v>311</v>
      </c>
      <c r="D35" s="164" t="s">
        <v>596</v>
      </c>
      <c r="E35" s="165">
        <v>11000</v>
      </c>
      <c r="F35" s="165"/>
      <c r="G35" s="165"/>
    </row>
    <row r="36" spans="1:7" ht="31.5">
      <c r="A36" s="163"/>
      <c r="B36" s="163"/>
      <c r="C36" s="163" t="s">
        <v>626</v>
      </c>
      <c r="D36" s="164" t="s">
        <v>627</v>
      </c>
      <c r="E36" s="165"/>
      <c r="F36" s="165">
        <v>11000</v>
      </c>
      <c r="G36" s="165"/>
    </row>
    <row r="37" spans="1:7" ht="21">
      <c r="A37" s="163"/>
      <c r="B37" s="166" t="s">
        <v>350</v>
      </c>
      <c r="C37" s="163"/>
      <c r="D37" s="162" t="s">
        <v>605</v>
      </c>
      <c r="E37" s="167">
        <v>153000</v>
      </c>
      <c r="F37" s="167">
        <v>153000</v>
      </c>
      <c r="G37" s="165"/>
    </row>
    <row r="38" spans="1:7" ht="31.5">
      <c r="A38" s="163"/>
      <c r="B38" s="163"/>
      <c r="C38" s="163" t="s">
        <v>311</v>
      </c>
      <c r="D38" s="164" t="s">
        <v>596</v>
      </c>
      <c r="E38" s="165">
        <v>153000</v>
      </c>
      <c r="F38" s="165"/>
      <c r="G38" s="165"/>
    </row>
    <row r="39" spans="1:7" ht="12.75">
      <c r="A39" s="163"/>
      <c r="B39" s="163"/>
      <c r="C39" s="163" t="s">
        <v>551</v>
      </c>
      <c r="D39" s="164" t="s">
        <v>554</v>
      </c>
      <c r="E39" s="165"/>
      <c r="F39" s="165">
        <v>151640</v>
      </c>
      <c r="G39" s="165"/>
    </row>
    <row r="40" spans="1:7" ht="13.5" thickBot="1">
      <c r="A40" s="163"/>
      <c r="B40" s="163"/>
      <c r="C40" s="163" t="s">
        <v>467</v>
      </c>
      <c r="D40" s="164" t="s">
        <v>606</v>
      </c>
      <c r="E40" s="165"/>
      <c r="F40" s="165">
        <v>1360</v>
      </c>
      <c r="G40" s="165"/>
    </row>
    <row r="41" spans="1:7" ht="19.5" customHeight="1" thickBot="1">
      <c r="A41" s="317" t="s">
        <v>96</v>
      </c>
      <c r="B41" s="317"/>
      <c r="C41" s="317"/>
      <c r="D41" s="317"/>
      <c r="E41" s="171">
        <f>SUM(E6+E15+E19+E23+E34+E37)</f>
        <v>1696066</v>
      </c>
      <c r="F41" s="171">
        <f>SUM(F6+F15+F19+F23+F34+F37)</f>
        <v>1696066</v>
      </c>
      <c r="G41" s="171">
        <v>36000</v>
      </c>
    </row>
  </sheetData>
  <mergeCells count="7">
    <mergeCell ref="A1:G1"/>
    <mergeCell ref="G3:G4"/>
    <mergeCell ref="A3:C3"/>
    <mergeCell ref="A41:D41"/>
    <mergeCell ref="D3:D4"/>
    <mergeCell ref="E3:E4"/>
    <mergeCell ref="F3:F4"/>
  </mergeCells>
  <printOptions horizontalCentered="1"/>
  <pageMargins left="0.3937007874015748" right="0.3937007874015748" top="0.7874015748031497" bottom="0.3937007874015748" header="0.1968503937007874" footer="0.31496062992125984"/>
  <pageSetup horizontalDpi="300" verticalDpi="300" orientation="portrait" paperSize="9" r:id="rId1"/>
  <headerFooter alignWithMargins="0">
    <oddHeader>&amp;RZałącznik nr 3
do uchwały Rady Gminy nr ...............
z dnia ..............................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9.00390625" defaultRowHeight="12.75"/>
  <cols>
    <col min="1" max="1" width="6.00390625" style="21" customWidth="1"/>
    <col min="2" max="2" width="9.75390625" style="21" bestFit="1" customWidth="1"/>
    <col min="3" max="3" width="6.00390625" style="21" customWidth="1"/>
    <col min="4" max="4" width="37.875" style="21" customWidth="1"/>
    <col min="5" max="5" width="10.375" style="21" customWidth="1"/>
    <col min="6" max="6" width="9.875" style="21" customWidth="1"/>
    <col min="7" max="16384" width="9.125" style="21" customWidth="1"/>
  </cols>
  <sheetData>
    <row r="1" spans="1:6" ht="30.75" customHeight="1">
      <c r="A1" s="313" t="s">
        <v>243</v>
      </c>
      <c r="B1" s="313"/>
      <c r="C1" s="313"/>
      <c r="D1" s="313"/>
      <c r="E1" s="313"/>
      <c r="F1" s="313"/>
    </row>
    <row r="2" spans="1:6" ht="15.75">
      <c r="A2" s="323" t="s">
        <v>212</v>
      </c>
      <c r="B2" s="323"/>
      <c r="C2" s="323"/>
      <c r="D2" s="323"/>
      <c r="E2" s="323"/>
      <c r="F2" s="323"/>
    </row>
    <row r="3" spans="1:6" ht="15.75">
      <c r="A3" s="323" t="s">
        <v>213</v>
      </c>
      <c r="B3" s="323"/>
      <c r="C3" s="323"/>
      <c r="D3" s="323"/>
      <c r="E3" s="323"/>
      <c r="F3" s="323"/>
    </row>
    <row r="4" spans="1:6" ht="15.75">
      <c r="A4" s="108"/>
      <c r="B4" s="108"/>
      <c r="C4" s="108"/>
      <c r="D4" s="108"/>
      <c r="E4" s="108"/>
      <c r="F4" s="108"/>
    </row>
    <row r="5" ht="13.5" thickBot="1">
      <c r="F5" s="103" t="s">
        <v>177</v>
      </c>
    </row>
    <row r="6" spans="1:6" ht="19.5" customHeight="1" thickBot="1">
      <c r="A6" s="319" t="s">
        <v>95</v>
      </c>
      <c r="B6" s="319"/>
      <c r="C6" s="319"/>
      <c r="D6" s="319" t="s">
        <v>63</v>
      </c>
      <c r="E6" s="321" t="s">
        <v>44</v>
      </c>
      <c r="F6" s="319" t="s">
        <v>45</v>
      </c>
    </row>
    <row r="7" spans="1:6" ht="19.5" customHeight="1" thickBot="1">
      <c r="A7" s="42" t="s">
        <v>26</v>
      </c>
      <c r="B7" s="42" t="s">
        <v>27</v>
      </c>
      <c r="C7" s="42" t="s">
        <v>28</v>
      </c>
      <c r="D7" s="320"/>
      <c r="E7" s="322"/>
      <c r="F7" s="320"/>
    </row>
    <row r="8" spans="1:6" ht="9" customHeight="1" thickBo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</row>
    <row r="9" spans="1:6" ht="19.5" customHeight="1">
      <c r="A9" s="324" t="s">
        <v>211</v>
      </c>
      <c r="B9" s="325"/>
      <c r="C9" s="325"/>
      <c r="D9" s="325"/>
      <c r="E9" s="325"/>
      <c r="F9" s="326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327" t="s">
        <v>56</v>
      </c>
      <c r="B15" s="328"/>
      <c r="C15" s="328"/>
      <c r="D15" s="328"/>
      <c r="E15" s="328"/>
      <c r="F15" s="282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17" t="s">
        <v>96</v>
      </c>
      <c r="B21" s="317"/>
      <c r="C21" s="317"/>
      <c r="D21" s="317"/>
      <c r="E21" s="19"/>
      <c r="F21" s="19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9.00390625" defaultRowHeight="12.75"/>
  <cols>
    <col min="1" max="1" width="6.00390625" style="21" customWidth="1"/>
    <col min="2" max="2" width="9.75390625" style="21" bestFit="1" customWidth="1"/>
    <col min="3" max="3" width="6.00390625" style="21" customWidth="1"/>
    <col min="4" max="4" width="37.875" style="21" customWidth="1"/>
    <col min="5" max="5" width="10.375" style="21" customWidth="1"/>
    <col min="6" max="6" width="9.875" style="21" customWidth="1"/>
    <col min="7" max="16384" width="9.125" style="21" customWidth="1"/>
  </cols>
  <sheetData>
    <row r="1" spans="1:6" ht="27.75" customHeight="1">
      <c r="A1" s="313" t="s">
        <v>243</v>
      </c>
      <c r="B1" s="313"/>
      <c r="C1" s="313"/>
      <c r="D1" s="313"/>
      <c r="E1" s="313"/>
      <c r="F1" s="313"/>
    </row>
    <row r="2" spans="1:6" ht="15.75">
      <c r="A2" s="323" t="s">
        <v>214</v>
      </c>
      <c r="B2" s="323"/>
      <c r="C2" s="323"/>
      <c r="D2" s="323"/>
      <c r="E2" s="323"/>
      <c r="F2" s="323"/>
    </row>
    <row r="3" spans="1:6" ht="15.75">
      <c r="A3" s="323" t="s">
        <v>215</v>
      </c>
      <c r="B3" s="323"/>
      <c r="C3" s="323"/>
      <c r="D3" s="323"/>
      <c r="E3" s="323"/>
      <c r="F3" s="323"/>
    </row>
    <row r="4" spans="1:6" ht="15.75">
      <c r="A4" s="108"/>
      <c r="B4" s="108"/>
      <c r="C4" s="108"/>
      <c r="D4" s="108"/>
      <c r="E4" s="108"/>
      <c r="F4" s="108"/>
    </row>
    <row r="5" ht="13.5" thickBot="1">
      <c r="F5" s="103" t="s">
        <v>177</v>
      </c>
    </row>
    <row r="6" spans="1:6" ht="19.5" customHeight="1" thickBot="1">
      <c r="A6" s="319" t="s">
        <v>95</v>
      </c>
      <c r="B6" s="319"/>
      <c r="C6" s="319"/>
      <c r="D6" s="319" t="s">
        <v>63</v>
      </c>
      <c r="E6" s="321" t="s">
        <v>44</v>
      </c>
      <c r="F6" s="319" t="s">
        <v>45</v>
      </c>
    </row>
    <row r="7" spans="1:6" ht="19.5" customHeight="1" thickBot="1">
      <c r="A7" s="42" t="s">
        <v>26</v>
      </c>
      <c r="B7" s="42" t="s">
        <v>27</v>
      </c>
      <c r="C7" s="42" t="s">
        <v>28</v>
      </c>
      <c r="D7" s="320"/>
      <c r="E7" s="322"/>
      <c r="F7" s="320"/>
    </row>
    <row r="8" spans="1:6" ht="9" customHeight="1" thickBo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</row>
    <row r="9" spans="1:6" ht="19.5" customHeight="1">
      <c r="A9" s="283" t="s">
        <v>55</v>
      </c>
      <c r="B9" s="284"/>
      <c r="C9" s="284"/>
      <c r="D9" s="284"/>
      <c r="E9" s="284"/>
      <c r="F9" s="285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286" t="s">
        <v>56</v>
      </c>
      <c r="B15" s="287"/>
      <c r="C15" s="287"/>
      <c r="D15" s="287"/>
      <c r="E15" s="287"/>
      <c r="F15" s="288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17" t="s">
        <v>96</v>
      </c>
      <c r="B21" s="317"/>
      <c r="C21" s="317"/>
      <c r="D21" s="317"/>
      <c r="E21" s="19"/>
      <c r="F21" s="19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workbookViewId="0" topLeftCell="A1">
      <selection activeCell="A1" sqref="A1:J1"/>
    </sheetView>
  </sheetViews>
  <sheetFormatPr defaultColWidth="9.00390625" defaultRowHeight="12.75"/>
  <cols>
    <col min="1" max="1" width="6.875" style="21" customWidth="1"/>
    <col min="2" max="2" width="8.125" style="21" customWidth="1"/>
    <col min="3" max="3" width="18.875" style="21" customWidth="1"/>
    <col min="4" max="4" width="12.00390625" style="21" hidden="1" customWidth="1"/>
    <col min="5" max="5" width="12.125" style="21" bestFit="1" customWidth="1"/>
    <col min="6" max="6" width="10.75390625" style="21" customWidth="1"/>
    <col min="7" max="7" width="10.875" style="21" bestFit="1" customWidth="1"/>
    <col min="8" max="8" width="13.25390625" style="21" customWidth="1"/>
    <col min="9" max="9" width="18.00390625" style="21" bestFit="1" customWidth="1"/>
    <col min="10" max="10" width="27.625" style="21" customWidth="1"/>
    <col min="11" max="11" width="9.875" style="21" bestFit="1" customWidth="1"/>
    <col min="12" max="16384" width="9.125" style="21" customWidth="1"/>
  </cols>
  <sheetData>
    <row r="1" spans="1:10" ht="37.5" customHeight="1">
      <c r="A1" s="291" t="s">
        <v>244</v>
      </c>
      <c r="B1" s="291"/>
      <c r="C1" s="291"/>
      <c r="D1" s="291"/>
      <c r="E1" s="291"/>
      <c r="F1" s="291"/>
      <c r="G1" s="291"/>
      <c r="H1" s="291"/>
      <c r="I1" s="291"/>
      <c r="J1" s="291"/>
    </row>
    <row r="2" ht="13.5" thickBot="1">
      <c r="J2" s="103" t="s">
        <v>177</v>
      </c>
    </row>
    <row r="3" spans="1:10" ht="19.5" customHeight="1" thickBot="1">
      <c r="A3" s="37"/>
      <c r="B3" s="5"/>
      <c r="C3" s="5" t="s">
        <v>63</v>
      </c>
      <c r="D3" s="5"/>
      <c r="E3" s="289" t="s">
        <v>65</v>
      </c>
      <c r="F3" s="290"/>
      <c r="G3" s="290"/>
      <c r="H3" s="290"/>
      <c r="I3" s="290"/>
      <c r="J3" s="5" t="s">
        <v>216</v>
      </c>
    </row>
    <row r="4" spans="1:10" ht="19.5" customHeight="1" thickBot="1">
      <c r="A4" s="38" t="s">
        <v>26</v>
      </c>
      <c r="B4" s="6" t="s">
        <v>154</v>
      </c>
      <c r="C4" s="6" t="s">
        <v>40</v>
      </c>
      <c r="D4" s="6" t="s">
        <v>165</v>
      </c>
      <c r="E4" s="6" t="s">
        <v>66</v>
      </c>
      <c r="F4" s="292" t="s">
        <v>67</v>
      </c>
      <c r="G4" s="293"/>
      <c r="H4" s="293"/>
      <c r="I4" s="294"/>
      <c r="J4" s="6" t="s">
        <v>218</v>
      </c>
    </row>
    <row r="5" spans="1:10" ht="19.5" customHeight="1">
      <c r="A5" s="38"/>
      <c r="B5" s="6"/>
      <c r="C5" s="6" t="s">
        <v>64</v>
      </c>
      <c r="D5" s="6" t="s">
        <v>166</v>
      </c>
      <c r="E5" s="6" t="s">
        <v>168</v>
      </c>
      <c r="F5" s="5" t="s">
        <v>70</v>
      </c>
      <c r="G5" s="5" t="s">
        <v>68</v>
      </c>
      <c r="H5" s="5" t="s">
        <v>70</v>
      </c>
      <c r="I5" s="92" t="s">
        <v>70</v>
      </c>
      <c r="J5" s="6" t="s">
        <v>194</v>
      </c>
    </row>
    <row r="6" spans="1:10" ht="19.5" customHeight="1">
      <c r="A6" s="38"/>
      <c r="B6" s="6"/>
      <c r="C6" s="6" t="s">
        <v>163</v>
      </c>
      <c r="D6" s="6" t="s">
        <v>167</v>
      </c>
      <c r="E6" s="6">
        <v>2005</v>
      </c>
      <c r="F6" s="6" t="s">
        <v>32</v>
      </c>
      <c r="G6" s="6" t="s">
        <v>69</v>
      </c>
      <c r="H6" s="6" t="s">
        <v>169</v>
      </c>
      <c r="I6" s="110" t="s">
        <v>169</v>
      </c>
      <c r="J6" s="6" t="s">
        <v>219</v>
      </c>
    </row>
    <row r="7" spans="1:10" ht="19.5" customHeight="1" thickBot="1">
      <c r="A7" s="38"/>
      <c r="B7" s="6"/>
      <c r="C7" s="36" t="s">
        <v>164</v>
      </c>
      <c r="D7" s="36"/>
      <c r="E7" s="6" t="s">
        <v>245</v>
      </c>
      <c r="F7" s="6"/>
      <c r="G7" s="6"/>
      <c r="H7" s="6" t="s">
        <v>193</v>
      </c>
      <c r="I7" s="109" t="s">
        <v>217</v>
      </c>
      <c r="J7" s="6"/>
    </row>
    <row r="8" spans="1:10" ht="7.5" customHeight="1" thickBot="1">
      <c r="A8" s="22">
        <v>1</v>
      </c>
      <c r="B8" s="22">
        <v>2</v>
      </c>
      <c r="C8" s="22">
        <v>3</v>
      </c>
      <c r="D8" s="22">
        <v>4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</row>
    <row r="9" spans="1:11" ht="12.75">
      <c r="A9" s="178"/>
      <c r="B9" s="178"/>
      <c r="C9" s="101"/>
      <c r="D9" s="9"/>
      <c r="E9" s="174"/>
      <c r="F9" s="174"/>
      <c r="G9" s="174"/>
      <c r="H9" s="174"/>
      <c r="I9" s="174"/>
      <c r="J9" s="12"/>
      <c r="K9" s="177"/>
    </row>
    <row r="10" spans="1:11" ht="30" customHeight="1">
      <c r="A10" s="179" t="s">
        <v>442</v>
      </c>
      <c r="B10" s="179" t="s">
        <v>447</v>
      </c>
      <c r="C10" s="172" t="s">
        <v>607</v>
      </c>
      <c r="D10" s="16"/>
      <c r="E10" s="175">
        <v>759318</v>
      </c>
      <c r="F10" s="175">
        <v>177020</v>
      </c>
      <c r="G10" s="175">
        <v>582298</v>
      </c>
      <c r="H10" s="175"/>
      <c r="I10" s="175"/>
      <c r="J10" s="44" t="s">
        <v>610</v>
      </c>
      <c r="K10" s="177"/>
    </row>
    <row r="11" spans="1:11" ht="25.5">
      <c r="A11" s="179" t="s">
        <v>296</v>
      </c>
      <c r="B11" s="179" t="s">
        <v>297</v>
      </c>
      <c r="C11" s="172" t="s">
        <v>608</v>
      </c>
      <c r="D11" s="16"/>
      <c r="E11" s="175">
        <v>120000</v>
      </c>
      <c r="F11" s="175">
        <v>20000</v>
      </c>
      <c r="G11" s="175"/>
      <c r="H11" s="175">
        <v>100000</v>
      </c>
      <c r="I11" s="175"/>
      <c r="J11" s="44" t="s">
        <v>610</v>
      </c>
      <c r="K11" s="177"/>
    </row>
    <row r="12" spans="1:11" ht="53.25" customHeight="1">
      <c r="A12" s="179" t="s">
        <v>309</v>
      </c>
      <c r="B12" s="179" t="s">
        <v>312</v>
      </c>
      <c r="C12" s="172" t="s">
        <v>611</v>
      </c>
      <c r="D12" s="16"/>
      <c r="E12" s="175">
        <v>60000</v>
      </c>
      <c r="F12" s="175">
        <v>60000</v>
      </c>
      <c r="G12" s="175"/>
      <c r="H12" s="175"/>
      <c r="I12" s="175"/>
      <c r="J12" s="44" t="s">
        <v>610</v>
      </c>
      <c r="K12" s="177"/>
    </row>
    <row r="13" spans="1:11" ht="39" thickBot="1">
      <c r="A13" s="179" t="s">
        <v>571</v>
      </c>
      <c r="B13" s="179" t="s">
        <v>578</v>
      </c>
      <c r="C13" s="172" t="s">
        <v>609</v>
      </c>
      <c r="D13" s="16"/>
      <c r="E13" s="175">
        <v>89000</v>
      </c>
      <c r="F13" s="175">
        <v>89000</v>
      </c>
      <c r="G13" s="175"/>
      <c r="H13" s="175"/>
      <c r="I13" s="175"/>
      <c r="J13" s="44" t="s">
        <v>610</v>
      </c>
      <c r="K13" s="177"/>
    </row>
    <row r="14" spans="1:10" ht="22.5" customHeight="1" thickBot="1">
      <c r="A14" s="97"/>
      <c r="B14" s="98"/>
      <c r="C14" s="99" t="s">
        <v>155</v>
      </c>
      <c r="D14" s="19"/>
      <c r="E14" s="182">
        <v>1028318</v>
      </c>
      <c r="F14" s="183">
        <v>346020</v>
      </c>
      <c r="G14" s="183">
        <f>SUM(G9:G13)</f>
        <v>582298</v>
      </c>
      <c r="H14" s="183">
        <f>SUM(H9:H13)</f>
        <v>100000</v>
      </c>
      <c r="I14" s="183"/>
      <c r="J14" s="19"/>
    </row>
    <row r="16" spans="1:10" ht="12.75" customHeight="1">
      <c r="A16" s="295" t="s">
        <v>748</v>
      </c>
      <c r="B16" s="295"/>
      <c r="C16" s="295"/>
      <c r="D16" s="295"/>
      <c r="E16" s="295"/>
      <c r="F16" s="295"/>
      <c r="G16" s="295"/>
      <c r="H16" s="295"/>
      <c r="I16" s="295"/>
      <c r="J16" s="295"/>
    </row>
    <row r="17" spans="1:10" ht="12.75">
      <c r="A17" s="295"/>
      <c r="B17" s="295"/>
      <c r="C17" s="295"/>
      <c r="D17" s="295"/>
      <c r="E17" s="295"/>
      <c r="F17" s="295"/>
      <c r="G17" s="295"/>
      <c r="H17" s="295"/>
      <c r="I17" s="295"/>
      <c r="J17" s="295"/>
    </row>
    <row r="18" spans="1:10" ht="12.75">
      <c r="A18" s="295"/>
      <c r="B18" s="295"/>
      <c r="C18" s="295"/>
      <c r="D18" s="295"/>
      <c r="E18" s="295"/>
      <c r="F18" s="295"/>
      <c r="G18" s="295"/>
      <c r="H18" s="295"/>
      <c r="I18" s="295"/>
      <c r="J18" s="295"/>
    </row>
    <row r="19" spans="1:10" ht="12.75">
      <c r="A19" s="295"/>
      <c r="B19" s="295"/>
      <c r="C19" s="295"/>
      <c r="D19" s="295"/>
      <c r="E19" s="295"/>
      <c r="F19" s="295"/>
      <c r="G19" s="295"/>
      <c r="H19" s="295"/>
      <c r="I19" s="295"/>
      <c r="J19" s="295"/>
    </row>
    <row r="20" spans="1:10" ht="12.75">
      <c r="A20" s="295"/>
      <c r="B20" s="295"/>
      <c r="C20" s="295"/>
      <c r="D20" s="295"/>
      <c r="E20" s="295"/>
      <c r="F20" s="295"/>
      <c r="G20" s="295"/>
      <c r="H20" s="295"/>
      <c r="I20" s="295"/>
      <c r="J20" s="295"/>
    </row>
    <row r="21" spans="1:10" ht="12.75">
      <c r="A21" s="295"/>
      <c r="B21" s="295"/>
      <c r="C21" s="295"/>
      <c r="D21" s="295"/>
      <c r="E21" s="295"/>
      <c r="F21" s="295"/>
      <c r="G21" s="295"/>
      <c r="H21" s="295"/>
      <c r="I21" s="295"/>
      <c r="J21" s="295"/>
    </row>
    <row r="22" spans="1:10" ht="12.75">
      <c r="A22" s="295"/>
      <c r="B22" s="295"/>
      <c r="C22" s="295"/>
      <c r="D22" s="295"/>
      <c r="E22" s="295"/>
      <c r="F22" s="295"/>
      <c r="G22" s="295"/>
      <c r="H22" s="295"/>
      <c r="I22" s="295"/>
      <c r="J22" s="295"/>
    </row>
    <row r="23" spans="1:10" ht="12.75">
      <c r="A23" s="295"/>
      <c r="B23" s="295"/>
      <c r="C23" s="295"/>
      <c r="D23" s="295"/>
      <c r="E23" s="295"/>
      <c r="F23" s="295"/>
      <c r="G23" s="295"/>
      <c r="H23" s="295"/>
      <c r="I23" s="295"/>
      <c r="J23" s="295"/>
    </row>
  </sheetData>
  <mergeCells count="4">
    <mergeCell ref="E3:I3"/>
    <mergeCell ref="A1:J1"/>
    <mergeCell ref="F4:I4"/>
    <mergeCell ref="A16:J23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&amp;R&amp;9Załącznik nr 4
do uchwały Rady Gminy nr............... 
z dnia ..............................</oddHeader>
    <oddFooter>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selection activeCell="A1" sqref="A1:L1"/>
    </sheetView>
  </sheetViews>
  <sheetFormatPr defaultColWidth="9.00390625" defaultRowHeight="12.75"/>
  <cols>
    <col min="1" max="1" width="6.875" style="21" customWidth="1"/>
    <col min="2" max="2" width="8.125" style="21" customWidth="1"/>
    <col min="3" max="3" width="18.875" style="21" customWidth="1"/>
    <col min="4" max="4" width="12.00390625" style="21" customWidth="1"/>
    <col min="5" max="5" width="12.125" style="21" bestFit="1" customWidth="1"/>
    <col min="6" max="6" width="10.75390625" style="21" customWidth="1"/>
    <col min="7" max="7" width="10.875" style="21" bestFit="1" customWidth="1"/>
    <col min="8" max="9" width="13.25390625" style="21" customWidth="1"/>
    <col min="10" max="11" width="10.75390625" style="21" customWidth="1"/>
    <col min="12" max="12" width="18.875" style="21" bestFit="1" customWidth="1"/>
    <col min="13" max="16384" width="9.125" style="21" customWidth="1"/>
  </cols>
  <sheetData>
    <row r="1" spans="1:12" ht="37.5" customHeight="1">
      <c r="A1" s="291" t="s">
        <v>220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ht="13.5" thickBot="1">
      <c r="L2" s="103" t="s">
        <v>177</v>
      </c>
    </row>
    <row r="3" spans="1:12" ht="19.5" customHeight="1" thickBot="1">
      <c r="A3" s="37"/>
      <c r="B3" s="5"/>
      <c r="C3" s="5" t="s">
        <v>63</v>
      </c>
      <c r="D3" s="5"/>
      <c r="E3" s="289" t="s">
        <v>65</v>
      </c>
      <c r="F3" s="290"/>
      <c r="G3" s="290"/>
      <c r="H3" s="290"/>
      <c r="I3" s="290"/>
      <c r="J3" s="290"/>
      <c r="K3" s="296"/>
      <c r="L3" s="5" t="s">
        <v>195</v>
      </c>
    </row>
    <row r="4" spans="1:12" ht="19.5" customHeight="1" thickBot="1">
      <c r="A4" s="38" t="s">
        <v>26</v>
      </c>
      <c r="B4" s="6" t="s">
        <v>154</v>
      </c>
      <c r="C4" s="6" t="s">
        <v>40</v>
      </c>
      <c r="D4" s="6" t="s">
        <v>165</v>
      </c>
      <c r="E4" s="6" t="s">
        <v>66</v>
      </c>
      <c r="F4" s="292" t="s">
        <v>67</v>
      </c>
      <c r="G4" s="293"/>
      <c r="H4" s="293"/>
      <c r="I4" s="294"/>
      <c r="J4" s="38"/>
      <c r="K4" s="38"/>
      <c r="L4" s="6" t="s">
        <v>71</v>
      </c>
    </row>
    <row r="5" spans="1:12" ht="19.5" customHeight="1">
      <c r="A5" s="38"/>
      <c r="B5" s="6"/>
      <c r="C5" s="6" t="s">
        <v>64</v>
      </c>
      <c r="D5" s="6" t="s">
        <v>166</v>
      </c>
      <c r="E5" s="6" t="s">
        <v>168</v>
      </c>
      <c r="F5" s="5" t="s">
        <v>70</v>
      </c>
      <c r="G5" s="5" t="s">
        <v>68</v>
      </c>
      <c r="H5" s="5" t="s">
        <v>70</v>
      </c>
      <c r="I5" s="5" t="s">
        <v>221</v>
      </c>
      <c r="J5" s="6" t="s">
        <v>192</v>
      </c>
      <c r="K5" s="6" t="s">
        <v>246</v>
      </c>
      <c r="L5" s="6" t="s">
        <v>72</v>
      </c>
    </row>
    <row r="6" spans="1:12" ht="19.5" customHeight="1">
      <c r="A6" s="38"/>
      <c r="B6" s="6"/>
      <c r="C6" s="6" t="s">
        <v>163</v>
      </c>
      <c r="D6" s="6" t="s">
        <v>167</v>
      </c>
      <c r="E6" s="6">
        <v>2005</v>
      </c>
      <c r="F6" s="6" t="s">
        <v>32</v>
      </c>
      <c r="G6" s="6" t="s">
        <v>69</v>
      </c>
      <c r="H6" s="6" t="s">
        <v>169</v>
      </c>
      <c r="I6" s="6" t="s">
        <v>222</v>
      </c>
      <c r="J6" s="6"/>
      <c r="K6" s="6"/>
      <c r="L6" s="6" t="s">
        <v>194</v>
      </c>
    </row>
    <row r="7" spans="1:12" ht="19.5" customHeight="1" thickBot="1">
      <c r="A7" s="38"/>
      <c r="B7" s="6"/>
      <c r="C7" s="36" t="s">
        <v>164</v>
      </c>
      <c r="D7" s="36"/>
      <c r="E7" s="6" t="s">
        <v>247</v>
      </c>
      <c r="F7" s="6"/>
      <c r="G7" s="6"/>
      <c r="H7" s="6" t="s">
        <v>193</v>
      </c>
      <c r="I7" s="6" t="s">
        <v>223</v>
      </c>
      <c r="J7" s="6"/>
      <c r="K7" s="6"/>
      <c r="L7" s="6" t="s">
        <v>171</v>
      </c>
    </row>
    <row r="8" spans="1:12" ht="7.5" customHeight="1" thickBo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38.25">
      <c r="A9" s="179" t="s">
        <v>309</v>
      </c>
      <c r="B9" s="179" t="s">
        <v>312</v>
      </c>
      <c r="C9" s="172" t="s">
        <v>729</v>
      </c>
      <c r="D9" s="181">
        <v>2498028</v>
      </c>
      <c r="E9" s="175">
        <v>998776</v>
      </c>
      <c r="F9" s="175">
        <v>256656</v>
      </c>
      <c r="G9" s="175">
        <v>742220</v>
      </c>
      <c r="H9" s="175"/>
      <c r="I9" s="175"/>
      <c r="J9" s="175">
        <v>1499252</v>
      </c>
      <c r="K9" s="175"/>
      <c r="L9" s="44" t="s">
        <v>610</v>
      </c>
    </row>
    <row r="10" spans="1:12" ht="30" customHeight="1">
      <c r="A10" s="179"/>
      <c r="B10" s="179"/>
      <c r="C10" s="172"/>
      <c r="D10" s="175"/>
      <c r="E10" s="175"/>
      <c r="F10" s="175"/>
      <c r="G10" s="175"/>
      <c r="H10" s="175"/>
      <c r="I10" s="175"/>
      <c r="J10" s="175"/>
      <c r="K10" s="175"/>
      <c r="L10" s="44"/>
    </row>
    <row r="11" spans="1:12" ht="30" customHeight="1">
      <c r="A11" s="179"/>
      <c r="B11" s="179"/>
      <c r="C11" s="172"/>
      <c r="D11" s="175"/>
      <c r="E11" s="175"/>
      <c r="F11" s="175"/>
      <c r="G11" s="175"/>
      <c r="H11" s="175"/>
      <c r="I11" s="175"/>
      <c r="J11" s="175"/>
      <c r="K11" s="175"/>
      <c r="L11" s="44"/>
    </row>
    <row r="12" spans="1:12" ht="30" customHeight="1" thickBot="1">
      <c r="A12" s="180"/>
      <c r="B12" s="180"/>
      <c r="C12" s="173"/>
      <c r="D12" s="176"/>
      <c r="E12" s="176"/>
      <c r="F12" s="176"/>
      <c r="G12" s="176"/>
      <c r="H12" s="176"/>
      <c r="I12" s="176"/>
      <c r="J12" s="176"/>
      <c r="K12" s="176"/>
      <c r="L12" s="12"/>
    </row>
    <row r="13" spans="1:12" ht="22.5" customHeight="1" thickBot="1">
      <c r="A13" s="97"/>
      <c r="B13" s="98"/>
      <c r="C13" s="99" t="s">
        <v>155</v>
      </c>
      <c r="D13" s="183">
        <v>2498028</v>
      </c>
      <c r="E13" s="204">
        <v>998776</v>
      </c>
      <c r="F13" s="205">
        <v>256656</v>
      </c>
      <c r="G13" s="205">
        <v>742220</v>
      </c>
      <c r="H13" s="198"/>
      <c r="I13" s="198"/>
      <c r="J13" s="183">
        <v>1499252</v>
      </c>
      <c r="K13" s="19"/>
      <c r="L13" s="19"/>
    </row>
  </sheetData>
  <mergeCells count="3">
    <mergeCell ref="E3:K3"/>
    <mergeCell ref="A1:L1"/>
    <mergeCell ref="F4:I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5
do uchwały Rady Gminy nr............... 
z dnia ..............................</oddHeader>
    <oddFooter>&amp;RStrona &amp;P 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Byczuk</cp:lastModifiedBy>
  <cp:lastPrinted>2004-12-23T08:09:38Z</cp:lastPrinted>
  <dcterms:created xsi:type="dcterms:W3CDTF">1998-12-09T13:02:10Z</dcterms:created>
  <dcterms:modified xsi:type="dcterms:W3CDTF">2005-01-18T09:37:24Z</dcterms:modified>
  <cp:category/>
  <cp:version/>
  <cp:contentType/>
  <cp:contentStatus/>
</cp:coreProperties>
</file>